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1\"/>
    </mc:Choice>
  </mc:AlternateContent>
  <xr:revisionPtr revIDLastSave="0" documentId="13_ncr:1_{04D99693-DC84-43A1-8BF1-E9EA934B291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Hoja1!$A$8:$M$189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7" i="1" l="1"/>
  <c r="F187" i="1"/>
  <c r="H187" i="1"/>
  <c r="I187" i="1"/>
  <c r="M187" i="1"/>
  <c r="E182" i="1"/>
  <c r="F182" i="1"/>
  <c r="H182" i="1"/>
  <c r="I182" i="1"/>
  <c r="M182" i="1"/>
  <c r="E181" i="1"/>
  <c r="F181" i="1"/>
  <c r="H181" i="1"/>
  <c r="I181" i="1"/>
  <c r="M181" i="1"/>
  <c r="E177" i="1"/>
  <c r="F177" i="1"/>
  <c r="H177" i="1"/>
  <c r="I177" i="1"/>
  <c r="M177" i="1"/>
  <c r="E173" i="1"/>
  <c r="F173" i="1"/>
  <c r="H173" i="1"/>
  <c r="I173" i="1"/>
  <c r="E172" i="1"/>
  <c r="F172" i="1"/>
  <c r="H172" i="1"/>
  <c r="I172" i="1"/>
  <c r="M172" i="1"/>
  <c r="E159" i="1"/>
  <c r="F159" i="1"/>
  <c r="H159" i="1"/>
  <c r="I159" i="1"/>
  <c r="M159" i="1"/>
  <c r="E150" i="1"/>
  <c r="F150" i="1"/>
  <c r="H150" i="1"/>
  <c r="I150" i="1"/>
  <c r="M150" i="1"/>
  <c r="E146" i="1"/>
  <c r="F146" i="1"/>
  <c r="H146" i="1"/>
  <c r="I146" i="1"/>
  <c r="M146" i="1"/>
  <c r="E145" i="1"/>
  <c r="F145" i="1"/>
  <c r="H145" i="1"/>
  <c r="I145" i="1"/>
  <c r="M145" i="1"/>
  <c r="E141" i="1"/>
  <c r="F141" i="1"/>
  <c r="H141" i="1"/>
  <c r="I141" i="1"/>
  <c r="M141" i="1"/>
  <c r="E139" i="1"/>
  <c r="F139" i="1"/>
  <c r="H139" i="1"/>
  <c r="I139" i="1"/>
  <c r="M139" i="1"/>
  <c r="E132" i="1"/>
  <c r="F132" i="1"/>
  <c r="H132" i="1"/>
  <c r="I132" i="1"/>
  <c r="M132" i="1"/>
  <c r="E124" i="1"/>
  <c r="F124" i="1"/>
  <c r="H124" i="1"/>
  <c r="I124" i="1"/>
  <c r="M124" i="1"/>
  <c r="E119" i="1"/>
  <c r="F119" i="1"/>
  <c r="H119" i="1"/>
  <c r="I119" i="1"/>
  <c r="M119" i="1"/>
  <c r="E120" i="1"/>
  <c r="F120" i="1"/>
  <c r="H120" i="1"/>
  <c r="I120" i="1"/>
  <c r="M120" i="1"/>
  <c r="E116" i="1"/>
  <c r="F116" i="1"/>
  <c r="H116" i="1"/>
  <c r="I116" i="1"/>
  <c r="M116" i="1"/>
  <c r="E115" i="1"/>
  <c r="F115" i="1"/>
  <c r="H115" i="1"/>
  <c r="I115" i="1"/>
  <c r="M115" i="1"/>
  <c r="E112" i="1"/>
  <c r="F112" i="1"/>
  <c r="H112" i="1"/>
  <c r="I112" i="1"/>
  <c r="M112" i="1"/>
  <c r="E110" i="1"/>
  <c r="F110" i="1"/>
  <c r="H110" i="1"/>
  <c r="I110" i="1"/>
  <c r="M110" i="1"/>
  <c r="E107" i="1"/>
  <c r="F107" i="1"/>
  <c r="H107" i="1"/>
  <c r="I107" i="1"/>
  <c r="M107" i="1"/>
  <c r="E105" i="1"/>
  <c r="F105" i="1"/>
  <c r="H105" i="1"/>
  <c r="I105" i="1"/>
  <c r="M105" i="1"/>
  <c r="E102" i="1"/>
  <c r="F102" i="1"/>
  <c r="H102" i="1"/>
  <c r="I102" i="1"/>
  <c r="M102" i="1"/>
  <c r="E99" i="1"/>
  <c r="F99" i="1"/>
  <c r="H99" i="1"/>
  <c r="I99" i="1"/>
  <c r="M99" i="1"/>
  <c r="E92" i="1"/>
  <c r="F92" i="1"/>
  <c r="H92" i="1"/>
  <c r="I92" i="1"/>
  <c r="M92" i="1"/>
  <c r="E87" i="1"/>
  <c r="F87" i="1"/>
  <c r="H87" i="1"/>
  <c r="I87" i="1"/>
  <c r="M87" i="1"/>
  <c r="E74" i="1"/>
  <c r="F74" i="1"/>
  <c r="H74" i="1"/>
  <c r="I74" i="1"/>
  <c r="M74" i="1"/>
  <c r="E67" i="1"/>
  <c r="F67" i="1"/>
  <c r="H67" i="1"/>
  <c r="I67" i="1"/>
  <c r="M67" i="1"/>
  <c r="E58" i="1"/>
  <c r="F58" i="1"/>
  <c r="H58" i="1"/>
  <c r="I58" i="1"/>
  <c r="M58" i="1"/>
  <c r="E54" i="1"/>
  <c r="F54" i="1"/>
  <c r="H54" i="1"/>
  <c r="I54" i="1"/>
  <c r="M54" i="1"/>
  <c r="E51" i="1"/>
  <c r="F51" i="1"/>
  <c r="H51" i="1"/>
  <c r="I51" i="1"/>
  <c r="M51" i="1"/>
  <c r="E41" i="1"/>
  <c r="F41" i="1"/>
  <c r="H41" i="1"/>
  <c r="I41" i="1"/>
  <c r="M41" i="1"/>
  <c r="E45" i="1"/>
  <c r="F45" i="1"/>
  <c r="H45" i="1"/>
  <c r="I45" i="1"/>
  <c r="M45" i="1"/>
  <c r="E31" i="1"/>
  <c r="F31" i="1"/>
  <c r="H31" i="1"/>
  <c r="I31" i="1"/>
  <c r="M31" i="1"/>
  <c r="E19" i="1"/>
  <c r="F19" i="1"/>
  <c r="H19" i="1"/>
  <c r="I19" i="1"/>
  <c r="M19" i="1"/>
  <c r="E18" i="1"/>
  <c r="F18" i="1"/>
  <c r="H18" i="1"/>
  <c r="I18" i="1"/>
  <c r="M18" i="1"/>
  <c r="E13" i="1"/>
  <c r="F13" i="1"/>
  <c r="H13" i="1"/>
  <c r="I13" i="1"/>
  <c r="M13" i="1"/>
  <c r="I12" i="1"/>
  <c r="H12" i="1"/>
  <c r="E12" i="1"/>
  <c r="F12" i="1"/>
  <c r="E11" i="1"/>
  <c r="E14" i="1"/>
  <c r="F14" i="1"/>
  <c r="H14" i="1"/>
  <c r="I14" i="1"/>
  <c r="M14" i="1"/>
  <c r="E15" i="1"/>
  <c r="F15" i="1"/>
  <c r="H15" i="1"/>
  <c r="I15" i="1"/>
  <c r="M15" i="1"/>
  <c r="E16" i="1"/>
  <c r="F16" i="1"/>
  <c r="H16" i="1"/>
  <c r="I16" i="1"/>
  <c r="M16" i="1"/>
  <c r="E17" i="1"/>
  <c r="F17" i="1"/>
  <c r="H17" i="1"/>
  <c r="I17" i="1"/>
  <c r="M17" i="1"/>
  <c r="E20" i="1"/>
  <c r="F20" i="1"/>
  <c r="H20" i="1"/>
  <c r="I20" i="1"/>
  <c r="M20" i="1"/>
  <c r="E21" i="1"/>
  <c r="F21" i="1"/>
  <c r="H21" i="1"/>
  <c r="I21" i="1"/>
  <c r="M21" i="1"/>
  <c r="E22" i="1"/>
  <c r="F22" i="1"/>
  <c r="H22" i="1"/>
  <c r="I22" i="1"/>
  <c r="M22" i="1"/>
  <c r="E23" i="1"/>
  <c r="F23" i="1"/>
  <c r="H23" i="1"/>
  <c r="I23" i="1"/>
  <c r="M23" i="1"/>
  <c r="E24" i="1"/>
  <c r="F24" i="1"/>
  <c r="H24" i="1"/>
  <c r="I24" i="1"/>
  <c r="M24" i="1"/>
  <c r="E25" i="1"/>
  <c r="F25" i="1"/>
  <c r="H25" i="1"/>
  <c r="I25" i="1"/>
  <c r="M25" i="1"/>
  <c r="E26" i="1"/>
  <c r="F26" i="1"/>
  <c r="H26" i="1"/>
  <c r="I26" i="1"/>
  <c r="M26" i="1"/>
  <c r="E27" i="1"/>
  <c r="F27" i="1"/>
  <c r="H27" i="1"/>
  <c r="I27" i="1"/>
  <c r="M27" i="1"/>
  <c r="E28" i="1"/>
  <c r="F28" i="1"/>
  <c r="H28" i="1"/>
  <c r="I28" i="1"/>
  <c r="M28" i="1"/>
  <c r="E29" i="1"/>
  <c r="F29" i="1"/>
  <c r="H29" i="1"/>
  <c r="I29" i="1"/>
  <c r="M29" i="1"/>
  <c r="E30" i="1"/>
  <c r="F30" i="1"/>
  <c r="H30" i="1"/>
  <c r="I30" i="1"/>
  <c r="M30" i="1"/>
  <c r="E32" i="1"/>
  <c r="F32" i="1"/>
  <c r="H32" i="1"/>
  <c r="I32" i="1"/>
  <c r="M32" i="1"/>
  <c r="E33" i="1"/>
  <c r="F33" i="1"/>
  <c r="H33" i="1"/>
  <c r="I33" i="1"/>
  <c r="M33" i="1"/>
  <c r="E34" i="1"/>
  <c r="F34" i="1"/>
  <c r="H34" i="1"/>
  <c r="I34" i="1"/>
  <c r="M34" i="1"/>
  <c r="E35" i="1"/>
  <c r="F35" i="1"/>
  <c r="H35" i="1"/>
  <c r="I35" i="1"/>
  <c r="M35" i="1"/>
  <c r="E36" i="1"/>
  <c r="F36" i="1"/>
  <c r="H36" i="1"/>
  <c r="I36" i="1"/>
  <c r="M36" i="1"/>
  <c r="E37" i="1"/>
  <c r="F37" i="1"/>
  <c r="H37" i="1"/>
  <c r="I37" i="1"/>
  <c r="M37" i="1"/>
  <c r="E38" i="1"/>
  <c r="F38" i="1"/>
  <c r="H38" i="1"/>
  <c r="I38" i="1"/>
  <c r="M38" i="1"/>
  <c r="E39" i="1"/>
  <c r="F39" i="1"/>
  <c r="H39" i="1"/>
  <c r="I39" i="1"/>
  <c r="M39" i="1"/>
  <c r="E40" i="1"/>
  <c r="F40" i="1"/>
  <c r="H40" i="1"/>
  <c r="I40" i="1"/>
  <c r="M40" i="1"/>
  <c r="E42" i="1"/>
  <c r="F42" i="1"/>
  <c r="H42" i="1"/>
  <c r="I42" i="1"/>
  <c r="M42" i="1"/>
  <c r="E43" i="1"/>
  <c r="F43" i="1"/>
  <c r="H43" i="1"/>
  <c r="I43" i="1"/>
  <c r="M43" i="1"/>
  <c r="E44" i="1"/>
  <c r="F44" i="1"/>
  <c r="H44" i="1"/>
  <c r="I44" i="1"/>
  <c r="M44" i="1"/>
  <c r="E46" i="1"/>
  <c r="F46" i="1"/>
  <c r="H46" i="1"/>
  <c r="I46" i="1"/>
  <c r="M46" i="1"/>
  <c r="E47" i="1"/>
  <c r="F47" i="1"/>
  <c r="H47" i="1"/>
  <c r="I47" i="1"/>
  <c r="M47" i="1"/>
  <c r="E48" i="1"/>
  <c r="F48" i="1"/>
  <c r="H48" i="1"/>
  <c r="I48" i="1"/>
  <c r="M48" i="1"/>
  <c r="E49" i="1"/>
  <c r="F49" i="1"/>
  <c r="H49" i="1"/>
  <c r="I49" i="1"/>
  <c r="M49" i="1"/>
  <c r="E50" i="1"/>
  <c r="F50" i="1"/>
  <c r="H50" i="1"/>
  <c r="I50" i="1"/>
  <c r="M50" i="1"/>
  <c r="E52" i="1"/>
  <c r="F52" i="1"/>
  <c r="H52" i="1"/>
  <c r="I52" i="1"/>
  <c r="M52" i="1"/>
  <c r="E53" i="1"/>
  <c r="F53" i="1"/>
  <c r="H53" i="1"/>
  <c r="I53" i="1"/>
  <c r="M53" i="1"/>
  <c r="E55" i="1"/>
  <c r="F55" i="1"/>
  <c r="H55" i="1"/>
  <c r="I55" i="1"/>
  <c r="M55" i="1"/>
  <c r="E56" i="1"/>
  <c r="F56" i="1"/>
  <c r="H56" i="1"/>
  <c r="I56" i="1"/>
  <c r="M56" i="1"/>
  <c r="E59" i="1"/>
  <c r="F59" i="1"/>
  <c r="H59" i="1"/>
  <c r="I59" i="1"/>
  <c r="M59" i="1"/>
  <c r="E57" i="1"/>
  <c r="F57" i="1"/>
  <c r="H57" i="1"/>
  <c r="I57" i="1"/>
  <c r="M57" i="1"/>
  <c r="E60" i="1"/>
  <c r="F60" i="1"/>
  <c r="H60" i="1"/>
  <c r="I60" i="1"/>
  <c r="M60" i="1"/>
  <c r="E61" i="1"/>
  <c r="F61" i="1"/>
  <c r="H61" i="1"/>
  <c r="I61" i="1"/>
  <c r="M61" i="1"/>
  <c r="E62" i="1"/>
  <c r="F62" i="1"/>
  <c r="H62" i="1"/>
  <c r="I62" i="1"/>
  <c r="M62" i="1"/>
  <c r="E63" i="1"/>
  <c r="F63" i="1"/>
  <c r="H63" i="1"/>
  <c r="I63" i="1"/>
  <c r="M63" i="1"/>
  <c r="E64" i="1"/>
  <c r="F64" i="1"/>
  <c r="H64" i="1"/>
  <c r="I64" i="1"/>
  <c r="M64" i="1"/>
  <c r="E65" i="1"/>
  <c r="F65" i="1"/>
  <c r="H65" i="1"/>
  <c r="I65" i="1"/>
  <c r="M65" i="1"/>
  <c r="E66" i="1"/>
  <c r="F66" i="1"/>
  <c r="H66" i="1"/>
  <c r="I66" i="1"/>
  <c r="M66" i="1"/>
  <c r="E68" i="1"/>
  <c r="F68" i="1"/>
  <c r="H68" i="1"/>
  <c r="I68" i="1"/>
  <c r="M68" i="1"/>
  <c r="E69" i="1"/>
  <c r="F69" i="1"/>
  <c r="H69" i="1"/>
  <c r="I69" i="1"/>
  <c r="M69" i="1"/>
  <c r="E70" i="1"/>
  <c r="F70" i="1"/>
  <c r="H70" i="1"/>
  <c r="I70" i="1"/>
  <c r="M70" i="1"/>
  <c r="E71" i="1"/>
  <c r="F71" i="1"/>
  <c r="H71" i="1"/>
  <c r="I71" i="1"/>
  <c r="M71" i="1"/>
  <c r="E72" i="1"/>
  <c r="F72" i="1"/>
  <c r="H72" i="1"/>
  <c r="I72" i="1"/>
  <c r="M72" i="1"/>
  <c r="E73" i="1"/>
  <c r="F73" i="1"/>
  <c r="H73" i="1"/>
  <c r="I73" i="1"/>
  <c r="M73" i="1"/>
  <c r="E75" i="1"/>
  <c r="F75" i="1"/>
  <c r="H75" i="1"/>
  <c r="I75" i="1"/>
  <c r="M75" i="1"/>
  <c r="E76" i="1"/>
  <c r="F76" i="1"/>
  <c r="H76" i="1"/>
  <c r="I76" i="1"/>
  <c r="M76" i="1"/>
  <c r="E77" i="1"/>
  <c r="F77" i="1"/>
  <c r="H77" i="1"/>
  <c r="I77" i="1"/>
  <c r="M77" i="1"/>
  <c r="E78" i="1"/>
  <c r="F78" i="1"/>
  <c r="H78" i="1"/>
  <c r="I78" i="1"/>
  <c r="M78" i="1"/>
  <c r="E79" i="1"/>
  <c r="F79" i="1"/>
  <c r="H79" i="1"/>
  <c r="I79" i="1"/>
  <c r="M79" i="1"/>
  <c r="E80" i="1"/>
  <c r="F80" i="1"/>
  <c r="H80" i="1"/>
  <c r="I80" i="1"/>
  <c r="M80" i="1"/>
  <c r="E81" i="1"/>
  <c r="F81" i="1"/>
  <c r="H81" i="1"/>
  <c r="I81" i="1"/>
  <c r="M81" i="1"/>
  <c r="E82" i="1"/>
  <c r="F82" i="1"/>
  <c r="H82" i="1"/>
  <c r="I82" i="1"/>
  <c r="M82" i="1"/>
  <c r="E83" i="1"/>
  <c r="F83" i="1"/>
  <c r="H83" i="1"/>
  <c r="I83" i="1"/>
  <c r="M83" i="1"/>
  <c r="E84" i="1"/>
  <c r="F84" i="1"/>
  <c r="H84" i="1"/>
  <c r="I84" i="1"/>
  <c r="M84" i="1"/>
  <c r="E85" i="1"/>
  <c r="F85" i="1"/>
  <c r="H85" i="1"/>
  <c r="I85" i="1"/>
  <c r="M85" i="1"/>
  <c r="E86" i="1"/>
  <c r="F86" i="1"/>
  <c r="H86" i="1"/>
  <c r="I86" i="1"/>
  <c r="M86" i="1"/>
  <c r="E88" i="1"/>
  <c r="F88" i="1"/>
  <c r="H88" i="1"/>
  <c r="I88" i="1"/>
  <c r="M88" i="1"/>
  <c r="E89" i="1"/>
  <c r="F89" i="1"/>
  <c r="H89" i="1"/>
  <c r="I89" i="1"/>
  <c r="M89" i="1"/>
  <c r="E90" i="1"/>
  <c r="F90" i="1"/>
  <c r="H90" i="1"/>
  <c r="I90" i="1"/>
  <c r="M90" i="1"/>
  <c r="E91" i="1"/>
  <c r="F91" i="1"/>
  <c r="H91" i="1"/>
  <c r="I91" i="1"/>
  <c r="M91" i="1"/>
  <c r="E93" i="1"/>
  <c r="F93" i="1"/>
  <c r="H93" i="1"/>
  <c r="I93" i="1"/>
  <c r="M93" i="1"/>
  <c r="E94" i="1"/>
  <c r="F94" i="1"/>
  <c r="H94" i="1"/>
  <c r="I94" i="1"/>
  <c r="M94" i="1"/>
  <c r="E95" i="1"/>
  <c r="F95" i="1"/>
  <c r="H95" i="1"/>
  <c r="I95" i="1"/>
  <c r="M95" i="1"/>
  <c r="E96" i="1"/>
  <c r="F96" i="1"/>
  <c r="H96" i="1"/>
  <c r="I96" i="1"/>
  <c r="M96" i="1"/>
  <c r="E97" i="1"/>
  <c r="F97" i="1"/>
  <c r="H97" i="1"/>
  <c r="I97" i="1"/>
  <c r="M97" i="1"/>
  <c r="E98" i="1"/>
  <c r="F98" i="1"/>
  <c r="H98" i="1"/>
  <c r="I98" i="1"/>
  <c r="M98" i="1"/>
  <c r="E100" i="1"/>
  <c r="F100" i="1"/>
  <c r="H100" i="1"/>
  <c r="I100" i="1"/>
  <c r="M100" i="1"/>
  <c r="E101" i="1"/>
  <c r="F101" i="1"/>
  <c r="H101" i="1"/>
  <c r="I101" i="1"/>
  <c r="M101" i="1"/>
  <c r="E106" i="1"/>
  <c r="F106" i="1"/>
  <c r="H106" i="1"/>
  <c r="I106" i="1"/>
  <c r="M106" i="1"/>
  <c r="E108" i="1"/>
  <c r="F108" i="1"/>
  <c r="H108" i="1"/>
  <c r="I108" i="1"/>
  <c r="M108" i="1"/>
  <c r="E103" i="1"/>
  <c r="F103" i="1"/>
  <c r="H103" i="1"/>
  <c r="I103" i="1"/>
  <c r="M103" i="1"/>
  <c r="E104" i="1"/>
  <c r="F104" i="1"/>
  <c r="H104" i="1"/>
  <c r="I104" i="1"/>
  <c r="M104" i="1"/>
  <c r="E109" i="1"/>
  <c r="F109" i="1"/>
  <c r="H109" i="1"/>
  <c r="I109" i="1"/>
  <c r="M109" i="1"/>
  <c r="E111" i="1"/>
  <c r="F111" i="1"/>
  <c r="H111" i="1"/>
  <c r="I111" i="1"/>
  <c r="M111" i="1"/>
  <c r="E113" i="1"/>
  <c r="F113" i="1"/>
  <c r="H113" i="1"/>
  <c r="I113" i="1"/>
  <c r="M113" i="1"/>
  <c r="E114" i="1"/>
  <c r="F114" i="1"/>
  <c r="H114" i="1"/>
  <c r="I114" i="1"/>
  <c r="M114" i="1"/>
  <c r="E117" i="1"/>
  <c r="F117" i="1"/>
  <c r="H117" i="1"/>
  <c r="I117" i="1"/>
  <c r="M117" i="1"/>
  <c r="E118" i="1"/>
  <c r="F118" i="1"/>
  <c r="H118" i="1"/>
  <c r="I118" i="1"/>
  <c r="M118" i="1"/>
  <c r="E121" i="1"/>
  <c r="F121" i="1"/>
  <c r="H121" i="1"/>
  <c r="I121" i="1"/>
  <c r="M121" i="1"/>
  <c r="E122" i="1"/>
  <c r="F122" i="1"/>
  <c r="H122" i="1"/>
  <c r="I122" i="1"/>
  <c r="M122" i="1"/>
  <c r="E123" i="1"/>
  <c r="F123" i="1"/>
  <c r="H123" i="1"/>
  <c r="I123" i="1"/>
  <c r="M123" i="1"/>
  <c r="E125" i="1"/>
  <c r="F125" i="1"/>
  <c r="H125" i="1"/>
  <c r="I125" i="1"/>
  <c r="M125" i="1"/>
  <c r="E126" i="1"/>
  <c r="F126" i="1"/>
  <c r="H126" i="1"/>
  <c r="I126" i="1"/>
  <c r="M126" i="1"/>
  <c r="E127" i="1"/>
  <c r="F127" i="1"/>
  <c r="H127" i="1"/>
  <c r="I127" i="1"/>
  <c r="M127" i="1"/>
  <c r="E128" i="1"/>
  <c r="F128" i="1"/>
  <c r="H128" i="1"/>
  <c r="I128" i="1"/>
  <c r="M128" i="1"/>
  <c r="E129" i="1"/>
  <c r="F129" i="1"/>
  <c r="H129" i="1"/>
  <c r="I129" i="1"/>
  <c r="M129" i="1"/>
  <c r="E130" i="1"/>
  <c r="F130" i="1"/>
  <c r="H130" i="1"/>
  <c r="I130" i="1"/>
  <c r="M130" i="1"/>
  <c r="E131" i="1"/>
  <c r="F131" i="1"/>
  <c r="H131" i="1"/>
  <c r="I131" i="1"/>
  <c r="M131" i="1"/>
  <c r="E133" i="1"/>
  <c r="F133" i="1"/>
  <c r="H133" i="1"/>
  <c r="I133" i="1"/>
  <c r="M133" i="1"/>
  <c r="E134" i="1"/>
  <c r="F134" i="1"/>
  <c r="H134" i="1"/>
  <c r="I134" i="1"/>
  <c r="M134" i="1"/>
  <c r="E135" i="1"/>
  <c r="F135" i="1"/>
  <c r="H135" i="1"/>
  <c r="I135" i="1"/>
  <c r="M135" i="1"/>
  <c r="E136" i="1"/>
  <c r="F136" i="1"/>
  <c r="H136" i="1"/>
  <c r="I136" i="1"/>
  <c r="M136" i="1"/>
  <c r="E137" i="1"/>
  <c r="F137" i="1"/>
  <c r="H137" i="1"/>
  <c r="I137" i="1"/>
  <c r="M137" i="1"/>
  <c r="E138" i="1"/>
  <c r="F138" i="1"/>
  <c r="H138" i="1"/>
  <c r="I138" i="1"/>
  <c r="M138" i="1"/>
  <c r="E140" i="1"/>
  <c r="F140" i="1"/>
  <c r="H140" i="1"/>
  <c r="I140" i="1"/>
  <c r="M140" i="1"/>
  <c r="E142" i="1"/>
  <c r="F142" i="1"/>
  <c r="H142" i="1"/>
  <c r="I142" i="1"/>
  <c r="M142" i="1"/>
  <c r="E143" i="1"/>
  <c r="F143" i="1"/>
  <c r="H143" i="1"/>
  <c r="I143" i="1"/>
  <c r="M143" i="1"/>
  <c r="E144" i="1"/>
  <c r="F144" i="1"/>
  <c r="H144" i="1"/>
  <c r="I144" i="1"/>
  <c r="M144" i="1"/>
  <c r="E147" i="1"/>
  <c r="F147" i="1"/>
  <c r="H147" i="1"/>
  <c r="I147" i="1"/>
  <c r="M147" i="1"/>
  <c r="E148" i="1"/>
  <c r="F148" i="1"/>
  <c r="H148" i="1"/>
  <c r="I148" i="1"/>
  <c r="M148" i="1"/>
  <c r="E149" i="1"/>
  <c r="F149" i="1"/>
  <c r="H149" i="1"/>
  <c r="I149" i="1"/>
  <c r="M149" i="1"/>
  <c r="E151" i="1"/>
  <c r="F151" i="1"/>
  <c r="H151" i="1"/>
  <c r="I151" i="1"/>
  <c r="M151" i="1"/>
  <c r="E152" i="1"/>
  <c r="F152" i="1"/>
  <c r="H152" i="1"/>
  <c r="I152" i="1"/>
  <c r="M152" i="1"/>
  <c r="E153" i="1"/>
  <c r="F153" i="1"/>
  <c r="H153" i="1"/>
  <c r="I153" i="1"/>
  <c r="M153" i="1"/>
  <c r="E154" i="1"/>
  <c r="F154" i="1"/>
  <c r="H154" i="1"/>
  <c r="I154" i="1"/>
  <c r="M154" i="1"/>
  <c r="E155" i="1"/>
  <c r="F155" i="1"/>
  <c r="H155" i="1"/>
  <c r="I155" i="1"/>
  <c r="M155" i="1"/>
  <c r="E156" i="1"/>
  <c r="F156" i="1"/>
  <c r="H156" i="1"/>
  <c r="I156" i="1"/>
  <c r="M156" i="1"/>
  <c r="E157" i="1"/>
  <c r="F157" i="1"/>
  <c r="H157" i="1"/>
  <c r="I157" i="1"/>
  <c r="M157" i="1"/>
  <c r="E158" i="1"/>
  <c r="F158" i="1"/>
  <c r="H158" i="1"/>
  <c r="I158" i="1"/>
  <c r="M158" i="1"/>
  <c r="E160" i="1"/>
  <c r="F160" i="1"/>
  <c r="H160" i="1"/>
  <c r="I160" i="1"/>
  <c r="M160" i="1"/>
  <c r="E161" i="1"/>
  <c r="F161" i="1"/>
  <c r="H161" i="1"/>
  <c r="I161" i="1"/>
  <c r="M161" i="1"/>
  <c r="E162" i="1"/>
  <c r="F162" i="1"/>
  <c r="H162" i="1"/>
  <c r="I162" i="1"/>
  <c r="M162" i="1"/>
  <c r="E163" i="1"/>
  <c r="F163" i="1"/>
  <c r="H163" i="1"/>
  <c r="I163" i="1"/>
  <c r="M163" i="1"/>
  <c r="E164" i="1"/>
  <c r="F164" i="1"/>
  <c r="H164" i="1"/>
  <c r="I164" i="1"/>
  <c r="M164" i="1"/>
  <c r="E165" i="1"/>
  <c r="F165" i="1"/>
  <c r="H165" i="1"/>
  <c r="I165" i="1"/>
  <c r="M165" i="1"/>
  <c r="E166" i="1"/>
  <c r="F166" i="1"/>
  <c r="H166" i="1"/>
  <c r="I166" i="1"/>
  <c r="M166" i="1"/>
  <c r="E167" i="1"/>
  <c r="F167" i="1"/>
  <c r="H167" i="1"/>
  <c r="I167" i="1"/>
  <c r="M167" i="1"/>
  <c r="E168" i="1"/>
  <c r="F168" i="1"/>
  <c r="H168" i="1"/>
  <c r="I168" i="1"/>
  <c r="M168" i="1"/>
  <c r="E169" i="1"/>
  <c r="F169" i="1"/>
  <c r="H169" i="1"/>
  <c r="I169" i="1"/>
  <c r="M169" i="1"/>
  <c r="E170" i="1"/>
  <c r="F170" i="1"/>
  <c r="H170" i="1"/>
  <c r="I170" i="1"/>
  <c r="M170" i="1"/>
  <c r="E171" i="1"/>
  <c r="F171" i="1"/>
  <c r="H171" i="1"/>
  <c r="I171" i="1"/>
  <c r="M171" i="1"/>
  <c r="M173" i="1"/>
  <c r="E174" i="1"/>
  <c r="F174" i="1"/>
  <c r="H174" i="1"/>
  <c r="I174" i="1"/>
  <c r="M174" i="1"/>
  <c r="E175" i="1"/>
  <c r="F175" i="1"/>
  <c r="H175" i="1"/>
  <c r="I175" i="1"/>
  <c r="M175" i="1"/>
  <c r="E176" i="1"/>
  <c r="F176" i="1"/>
  <c r="H176" i="1"/>
  <c r="I176" i="1"/>
  <c r="M176" i="1"/>
  <c r="E178" i="1"/>
  <c r="F178" i="1"/>
  <c r="H178" i="1"/>
  <c r="I178" i="1"/>
  <c r="M178" i="1"/>
  <c r="E179" i="1"/>
  <c r="F179" i="1"/>
  <c r="H179" i="1"/>
  <c r="I179" i="1"/>
  <c r="M179" i="1"/>
  <c r="E180" i="1"/>
  <c r="F180" i="1"/>
  <c r="H180" i="1"/>
  <c r="I180" i="1"/>
  <c r="M180" i="1"/>
  <c r="E183" i="1"/>
  <c r="F183" i="1"/>
  <c r="H183" i="1"/>
  <c r="I183" i="1"/>
  <c r="M183" i="1"/>
  <c r="E184" i="1"/>
  <c r="F184" i="1"/>
  <c r="H184" i="1"/>
  <c r="I184" i="1"/>
  <c r="M184" i="1"/>
  <c r="E185" i="1"/>
  <c r="F185" i="1"/>
  <c r="H185" i="1"/>
  <c r="I185" i="1"/>
  <c r="M185" i="1"/>
  <c r="E186" i="1"/>
  <c r="F186" i="1"/>
  <c r="H186" i="1"/>
  <c r="I186" i="1"/>
  <c r="M186" i="1"/>
  <c r="E188" i="1"/>
  <c r="F188" i="1"/>
  <c r="H188" i="1"/>
  <c r="I188" i="1"/>
  <c r="M188" i="1"/>
  <c r="M12" i="1"/>
  <c r="H11" i="1"/>
  <c r="I11" i="1"/>
  <c r="F11" i="1"/>
  <c r="D189" i="1"/>
  <c r="M11" i="1"/>
  <c r="M189" i="1"/>
  <c r="L189" i="1"/>
  <c r="I189" i="1"/>
  <c r="H189" i="1"/>
  <c r="F189" i="1"/>
  <c r="E189" i="1"/>
</calcChain>
</file>

<file path=xl/sharedStrings.xml><?xml version="1.0" encoding="utf-8"?>
<sst xmlns="http://schemas.openxmlformats.org/spreadsheetml/2006/main" count="375" uniqueCount="186">
  <si>
    <t>CABO CORRIENTES JALISCO</t>
  </si>
  <si>
    <t>Nombre de la plaza</t>
  </si>
  <si>
    <t>Adscripcion de la Plaza</t>
  </si>
  <si>
    <t>111-113</t>
  </si>
  <si>
    <t>Numero de Plazas</t>
  </si>
  <si>
    <t>Dietas y Sueldo Base</t>
  </si>
  <si>
    <t>Mensual</t>
  </si>
  <si>
    <t>Anual</t>
  </si>
  <si>
    <t>Primas por años   de Servicios Efectivos Prestados</t>
  </si>
  <si>
    <t>Prima Vacacional y Dominical</t>
  </si>
  <si>
    <t>Gratificación  de Fin de Año (Aguinaldo)</t>
  </si>
  <si>
    <t>Horas 
Extraordinarias</t>
  </si>
  <si>
    <t>Compensaciones</t>
  </si>
  <si>
    <t>Otras Prestaciones</t>
  </si>
  <si>
    <t>Suma Total de Remuneraciones</t>
  </si>
  <si>
    <t>Sueldo Diario</t>
  </si>
  <si>
    <t>REGIDORES</t>
  </si>
  <si>
    <t>SECRETARIA</t>
  </si>
  <si>
    <t>SECRETARIO TECNICO</t>
  </si>
  <si>
    <t>PRESIDENTE</t>
  </si>
  <si>
    <t>SECRETARIO PARTICULAR A</t>
  </si>
  <si>
    <t>SECRETARIO  PARTICULAR B</t>
  </si>
  <si>
    <t>ASISTENTE</t>
  </si>
  <si>
    <t>CHOFER</t>
  </si>
  <si>
    <t>SINDICO</t>
  </si>
  <si>
    <t>ASESOR JURIDICO</t>
  </si>
  <si>
    <t>SECRETARIO GENERAL</t>
  </si>
  <si>
    <t>SECRETARIA  B</t>
  </si>
  <si>
    <t>CONTRALOR</t>
  </si>
  <si>
    <t>ENCARGADO DE LA HACIENDA PUBLICA MUNICPAL</t>
  </si>
  <si>
    <t>ASESOR CONTABLE</t>
  </si>
  <si>
    <t>JEFE DE EGRESOS</t>
  </si>
  <si>
    <t>JEFE DE INGRESOS</t>
  </si>
  <si>
    <t>JEFE DE CATASTRO</t>
  </si>
  <si>
    <t>AUXILIAR DE CATASTRO</t>
  </si>
  <si>
    <t>DIRECTOR DE TURISMO</t>
  </si>
  <si>
    <t>DIRECTOR DE LA UNIDAD DE TRANSPARENCIA Y OFICIALIA DE PARTES</t>
  </si>
  <si>
    <t>JEFE DE COMUNICACIÓN SOCIAL</t>
  </si>
  <si>
    <t>DIRECTOR DE INFORMATICA</t>
  </si>
  <si>
    <t>DISEÑADOR</t>
  </si>
  <si>
    <t>JEFE DE PADRON Y LICENCIAS</t>
  </si>
  <si>
    <t>INSPECTOR</t>
  </si>
  <si>
    <t>AUXILIAR OPERATIVO</t>
  </si>
  <si>
    <t>DIRECTOR DE PROTECCION CIVIL</t>
  </si>
  <si>
    <t>SUB-DIRECTOR DE PROTECCION CIVIL</t>
  </si>
  <si>
    <t>PARAMEDICO</t>
  </si>
  <si>
    <t>OPERADOR DE AMBULANCIA</t>
  </si>
  <si>
    <t>DIRECTOR DE CULTURA</t>
  </si>
  <si>
    <t>ENCAGADO DE BALLET TIUTL</t>
  </si>
  <si>
    <t>INSTRUCTOR DE MARIACHI</t>
  </si>
  <si>
    <t>INSTRUCTOR DE PINTURA</t>
  </si>
  <si>
    <t>INSTRUCTOR DE BALLET FOLCLORICO CABO CORRIENTES</t>
  </si>
  <si>
    <t>CRONISTA</t>
  </si>
  <si>
    <t>ENCARGADO DEL INSTITUTO DE LA JUVENTUD</t>
  </si>
  <si>
    <t>AUXILIAR</t>
  </si>
  <si>
    <t>OFICIAL DE REGISTRO CIVIL</t>
  </si>
  <si>
    <t>DIRECTOR DE DESARROLLO RURAL Y MEDIO AMBIENTE</t>
  </si>
  <si>
    <t>JEFE DE FOMENTO AGROPECUARIIO</t>
  </si>
  <si>
    <t>INSPECTOR DE GANADERIA</t>
  </si>
  <si>
    <t>AUXILIAR DE GANADERIA</t>
  </si>
  <si>
    <t>ADMINSITRADOR DE RASTRO</t>
  </si>
  <si>
    <t>VETERINARIO DE RASTRO</t>
  </si>
  <si>
    <t>GUARDARASTRO</t>
  </si>
  <si>
    <t>OFICIAL MAYOR ADMINISTRATIVO</t>
  </si>
  <si>
    <t>INTENDENTE</t>
  </si>
  <si>
    <t>PROYECTISTA</t>
  </si>
  <si>
    <t>SECRETARIO TECNICO DE LA COMUR</t>
  </si>
  <si>
    <t>JEFE DE MANTENIMIENTO</t>
  </si>
  <si>
    <t>MANTENIMIENTO</t>
  </si>
  <si>
    <t>TOPOGRAFO</t>
  </si>
  <si>
    <t>JEFE DE PROGRAMAS SOCIALES</t>
  </si>
  <si>
    <t>DIRECTOR DE SERVICIOS PUBLICOS MUNICIPALES</t>
  </si>
  <si>
    <t>SUB-DIRECTOR DE SERVICIOS PUBLICOS MUNICIPALES</t>
  </si>
  <si>
    <t>FONTANERO</t>
  </si>
  <si>
    <t>ELECTRICISTA</t>
  </si>
  <si>
    <t>ELECTRICISTA EN DELEGACIONES</t>
  </si>
  <si>
    <t>PLAZA PROVICIONAL ORDENADA POR EL TRIBUNAL DE ARBITRAJE Y ESCALAFON</t>
  </si>
  <si>
    <t>CHOFER DE CAMION DE BASURA</t>
  </si>
  <si>
    <t>ASEADOR</t>
  </si>
  <si>
    <t>AUXILIAR DE PANTEON</t>
  </si>
  <si>
    <t>RELLENO SANITARIO</t>
  </si>
  <si>
    <t>PARQUES Y JARDINES</t>
  </si>
  <si>
    <t>JEFE DE ALMACEN</t>
  </si>
  <si>
    <t>MEDICO MUNICIPAL</t>
  </si>
  <si>
    <t>ENCARGADO DE LA UNIDAD DE REHABILITACION MUNICIPAL</t>
  </si>
  <si>
    <t>DIRECTOR DE EDUCACION</t>
  </si>
  <si>
    <t>CHOFER DE CAMION ESCOLAR</t>
  </si>
  <si>
    <t>JEFE DE MODULO DE MAQUINARIA</t>
  </si>
  <si>
    <t>CHOFER DE VOLTEO</t>
  </si>
  <si>
    <t>ENCARGADO DE MODULO DE MAQUINARIA</t>
  </si>
  <si>
    <t>MAQUINISTA</t>
  </si>
  <si>
    <t>MECANICO A</t>
  </si>
  <si>
    <t>MECANICO B</t>
  </si>
  <si>
    <t>DELEGADO</t>
  </si>
  <si>
    <t>ENCARGADO DE AGUA POTABLE</t>
  </si>
  <si>
    <t xml:space="preserve">MANTENIMIENTO </t>
  </si>
  <si>
    <t>ENLACE</t>
  </si>
  <si>
    <t>ENCARGADO DE DIRECCION DE SEGURIDAD PUBLICA</t>
  </si>
  <si>
    <t>JUEZ MUNICIPAL</t>
  </si>
  <si>
    <t>SECRETARIO DE ACUERDO DE JUEZ MUNICIPAL</t>
  </si>
  <si>
    <t>AGENTE OPERATIVO A</t>
  </si>
  <si>
    <t>AUXILIAR ADMINISTRATIVO</t>
  </si>
  <si>
    <t>AGENTE OPERATIVO</t>
  </si>
  <si>
    <t>ENCARGADO DE PREVENCION SOCIAL DEL DELITO Y VINCULACION CIUDADANA</t>
  </si>
  <si>
    <t>AUXILIAR DE PREVENCION SOCIAL DEL DELITO Y VINCULACION CIUDADANA</t>
  </si>
  <si>
    <t>SALA DE REGIDORES</t>
  </si>
  <si>
    <t>PRESIDENCIA</t>
  </si>
  <si>
    <t>SINDICATURA</t>
  </si>
  <si>
    <t>SECRETARIA GENERAL</t>
  </si>
  <si>
    <t>CONTRALORIA MUNICIPAL</t>
  </si>
  <si>
    <t>HACIENDA PUBLICA MUNICIPAL</t>
  </si>
  <si>
    <t>TURISMO</t>
  </si>
  <si>
    <t>UNIDAD DE TRANSPARENCIA Y OFICIALIA DE PARTES</t>
  </si>
  <si>
    <t>PROVEDURIA/COMPRAS</t>
  </si>
  <si>
    <t>PADRON Y LICENCIAS</t>
  </si>
  <si>
    <t>PROTECCION CIVIL</t>
  </si>
  <si>
    <t>CULTURA</t>
  </si>
  <si>
    <t>FOMENTO DEPORTIVO</t>
  </si>
  <si>
    <t>OFICIALIA DE REGISTRO CIVIL</t>
  </si>
  <si>
    <t>DESARROLLO RURAL Y MEDIO AMBIENTE</t>
  </si>
  <si>
    <t>OFICIALIA MAYOR ADMINISTRATIVA</t>
  </si>
  <si>
    <t>CENTRO DE APRENDIZAJE Y DESARROLLO INFANTIL</t>
  </si>
  <si>
    <t>SERVICIOS PUBLICOS MUNICIPAL</t>
  </si>
  <si>
    <t>ALMACEN</t>
  </si>
  <si>
    <t>SERVICIOS MEDICOS</t>
  </si>
  <si>
    <t>EDUCACION</t>
  </si>
  <si>
    <t>MODULO DE MAQUINARIA</t>
  </si>
  <si>
    <t>DELEGACION EL REFUGIO SUCHITLAN</t>
  </si>
  <si>
    <t>DELEGACION DE LAS JUNTAS Y LOS VERANOS</t>
  </si>
  <si>
    <t>DELEGACION DE CHACALA</t>
  </si>
  <si>
    <t>DELEGACION DE YELAPA</t>
  </si>
  <si>
    <t>DELEGACION  MAYTO</t>
  </si>
  <si>
    <t>SEGURIDAD PUBLICA</t>
  </si>
  <si>
    <t>TOTAL</t>
  </si>
  <si>
    <t>SUPERVISOR DE ASEO PUBLICO</t>
  </si>
  <si>
    <t>DIRECTOR DE JURIDICO</t>
  </si>
  <si>
    <t>JEFE DE ARCHIVO</t>
  </si>
  <si>
    <t>AUXILIAR DE ARCHIVO MUNICIPAL</t>
  </si>
  <si>
    <t>CUENTA PUBLICA</t>
  </si>
  <si>
    <t>JEFE DE VEHICULOS</t>
  </si>
  <si>
    <t>JUZGADO MUNICIPAL</t>
  </si>
  <si>
    <t>AUXILIAR DE PROTECCION CIVIL</t>
  </si>
  <si>
    <t>JEFE DE INSPECCION Y VIGILANCIA AMBIENTAL</t>
  </si>
  <si>
    <t>DESARROLLO SOCIAL Y PARTICIPACION CIUDADANA</t>
  </si>
  <si>
    <t>JEFE DE PROMOCION ECONOMICA</t>
  </si>
  <si>
    <t xml:space="preserve">JEFE DE ELECTRICISTA </t>
  </si>
  <si>
    <t xml:space="preserve">CHOFER </t>
  </si>
  <si>
    <t>MANTENIMIENTO A</t>
  </si>
  <si>
    <t>SECRETARIA B</t>
  </si>
  <si>
    <t>PENSIONES Y/O JUBILACIONES</t>
  </si>
  <si>
    <t>PLANTILLA DE CARÁCTER PERMANENTE 2021</t>
  </si>
  <si>
    <t>Del 01 de Octubre al 31 de Diciembre del 2021</t>
  </si>
  <si>
    <t>ESCOLTA DEL PRESIDENTE</t>
  </si>
  <si>
    <t>TITULAR DEL INSTITUTO DE LA MUJER</t>
  </si>
  <si>
    <t>SECRETARIO B</t>
  </si>
  <si>
    <t>SECRETARIA DE HACIENDA PUBLICA MPAL</t>
  </si>
  <si>
    <t>JEFE DE ZOFEMAT</t>
  </si>
  <si>
    <t>SUBDIRECTOR DE TURISMO</t>
  </si>
  <si>
    <t>DIRECTOR DE PROVEDURIA</t>
  </si>
  <si>
    <t>SUBDIRECTOR DE INFORMATICA Y COMUNICACIÓN SOCIAL</t>
  </si>
  <si>
    <t>INFORMATICA Y COMUNICACIÓN SOCIAL</t>
  </si>
  <si>
    <t>ENCARGADA DE LA BIBLIOTECA MUNICIPAL</t>
  </si>
  <si>
    <t>JEFE DE DEPORTES</t>
  </si>
  <si>
    <t>AUXILIAR DE INSPECCION Y VIGILANCIA AMBIENTAL</t>
  </si>
  <si>
    <t>AUXILIAR DE RASTRO MUNICIPAL</t>
  </si>
  <si>
    <t>OBRAS PUBLICAS</t>
  </si>
  <si>
    <t>DIRECTOR DE OBRAS PUBLICAS</t>
  </si>
  <si>
    <t>DIRECTOR DE PLANEACION Y DESARROLLO URBANO</t>
  </si>
  <si>
    <t>PLANEACION Y DESARROLLO URBANO</t>
  </si>
  <si>
    <t>DESARROLLO SOCIAL</t>
  </si>
  <si>
    <t>DIRECTOR DE DESARROLLO SOCIAL</t>
  </si>
  <si>
    <t>PARTICIPACION CIUDADANA</t>
  </si>
  <si>
    <t>DIRECTOR DE PARTICIPACION CIUDADANA</t>
  </si>
  <si>
    <t>DIRECTORA DE CADI</t>
  </si>
  <si>
    <t>NUTRIOLOGO</t>
  </si>
  <si>
    <t>AUXILIAR DE COCINA EN CADI</t>
  </si>
  <si>
    <t>JEFE DE AGUA POTABLE</t>
  </si>
  <si>
    <t>ENCARGADO DE LA PLANTA DE TRATAMIENTO</t>
  </si>
  <si>
    <t>AUXILIAR EN ALMACEN</t>
  </si>
  <si>
    <t>SUBDIRECTOR DE EDUCACION</t>
  </si>
  <si>
    <t>AUXLIAR ADMINISTRATIVO</t>
  </si>
  <si>
    <t>AUXLIAR DE MANTENIMIENTO</t>
  </si>
  <si>
    <t>ENLACE DE PROGRAMAS</t>
  </si>
  <si>
    <t>SUBDIRECTOR DE SEGURIDAD PUBLICA</t>
  </si>
  <si>
    <t>COMANDANTE</t>
  </si>
  <si>
    <t>CHOFER DE PREVENCION SOCIAL DEL DELITO Y VINCULACION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</si>
</sst>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36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4" fontId="1" fillId="0" borderId="0" xfId="0" applyNumberFormat="1" applyFont="1"/>
    <xf numFmtId="4" fontId="1" fillId="0" borderId="1" xfId="0" applyNumberFormat="1" applyFont="1" applyBorder="1"/>
    <xf numFmtId="0" fontId="4" fillId="0" borderId="0" xfId="0" applyFont="1" applyAlignment="1"/>
    <xf numFmtId="0" fontId="5" fillId="0" borderId="0" xfId="0" applyFont="1" applyAlignment="1"/>
    <xf numFmtId="2" fontId="0" fillId="0" borderId="1" xfId="0" applyNumberForma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/>
    <xf numFmtId="0" fontId="0" fillId="0" borderId="2" xfId="0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2" fontId="0" fillId="0" borderId="2" xfId="0" applyNumberFormat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835819</xdr:colOff>
      <xdr:row>0</xdr:row>
      <xdr:rowOff>116683</xdr:rowOff>
    </xdr:from>
    <xdr:to>
      <xdr:col>12</xdr:col>
      <xdr:colOff>200025</xdr:colOff>
      <xdr:row>3</xdr:row>
      <xdr:rowOff>288789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4944" y="116683"/>
          <a:ext cx="1383506" cy="12484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980873</xdr:colOff>
      <xdr:row>4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78B04BE-EEB0-49CF-B19E-6521F3C93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95473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90"/>
  <sheetViews>
    <sheetView tabSelected="1" zoomScale="80" zoomScaleNormal="80" workbookViewId="0">
      <selection activeCell="O7" sqref="O7"/>
    </sheetView>
  </sheetViews>
  <sheetFormatPr baseColWidth="10" defaultRowHeight="14.4" x14ac:dyDescent="0.3"/>
  <cols>
    <col min="1" max="1" width="36.6640625" customWidth="1"/>
    <col min="2" max="2" width="30.6640625" style="17" customWidth="1"/>
    <col min="3" max="3" width="9.5546875" style="9" customWidth="1"/>
    <col min="4" max="4" width="9.109375" style="3" customWidth="1"/>
    <col min="5" max="5" width="15" customWidth="1"/>
    <col min="6" max="6" width="14.5546875" customWidth="1"/>
    <col min="7" max="7" width="15" customWidth="1"/>
    <col min="8" max="8" width="16.109375" customWidth="1"/>
    <col min="9" max="9" width="14" customWidth="1"/>
    <col min="10" max="10" width="14.88671875" customWidth="1"/>
    <col min="11" max="11" width="16.44140625" customWidth="1"/>
    <col min="12" max="12" width="13" customWidth="1"/>
    <col min="13" max="13" width="17" customWidth="1"/>
  </cols>
  <sheetData>
    <row r="2" spans="1:14" ht="36.6" x14ac:dyDescent="0.7">
      <c r="A2" s="28" t="s">
        <v>150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4"/>
    </row>
    <row r="3" spans="1:14" ht="33.6" x14ac:dyDescent="0.65">
      <c r="A3" s="30" t="s">
        <v>151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4"/>
    </row>
    <row r="4" spans="1:14" ht="33.6" x14ac:dyDescent="0.6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14"/>
    </row>
    <row r="5" spans="1:14" ht="46.2" x14ac:dyDescent="0.85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15"/>
    </row>
    <row r="6" spans="1:14" ht="22.2" customHeight="1" x14ac:dyDescent="0.7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5"/>
    </row>
    <row r="7" spans="1:14" x14ac:dyDescent="0.3">
      <c r="K7">
        <v>3</v>
      </c>
    </row>
    <row r="8" spans="1:14" ht="38.25" customHeight="1" x14ac:dyDescent="0.3">
      <c r="A8" s="32" t="s">
        <v>1</v>
      </c>
      <c r="B8" s="32" t="s">
        <v>2</v>
      </c>
      <c r="C8" s="33" t="s">
        <v>15</v>
      </c>
      <c r="D8" s="32" t="s">
        <v>4</v>
      </c>
      <c r="E8" s="32" t="s">
        <v>3</v>
      </c>
      <c r="F8" s="32"/>
      <c r="G8" s="34">
        <v>131</v>
      </c>
      <c r="H8" s="35">
        <v>132</v>
      </c>
      <c r="I8" s="35">
        <v>133</v>
      </c>
      <c r="J8" s="34">
        <v>134</v>
      </c>
      <c r="K8" s="34">
        <v>135</v>
      </c>
      <c r="L8" s="34">
        <v>1500</v>
      </c>
      <c r="M8" s="32" t="s">
        <v>14</v>
      </c>
    </row>
    <row r="9" spans="1:14" ht="22.5" customHeight="1" x14ac:dyDescent="0.3">
      <c r="A9" s="36"/>
      <c r="B9" s="36"/>
      <c r="C9" s="37"/>
      <c r="D9" s="36"/>
      <c r="E9" s="38" t="s">
        <v>5</v>
      </c>
      <c r="F9" s="38"/>
      <c r="G9" s="36" t="s">
        <v>8</v>
      </c>
      <c r="H9" s="36" t="s">
        <v>9</v>
      </c>
      <c r="I9" s="36" t="s">
        <v>10</v>
      </c>
      <c r="J9" s="36" t="s">
        <v>11</v>
      </c>
      <c r="K9" s="36" t="s">
        <v>12</v>
      </c>
      <c r="L9" s="36" t="s">
        <v>13</v>
      </c>
      <c r="M9" s="36"/>
    </row>
    <row r="10" spans="1:14" ht="32.25" customHeight="1" x14ac:dyDescent="0.3">
      <c r="A10" s="32"/>
      <c r="B10" s="32"/>
      <c r="C10" s="39"/>
      <c r="D10" s="32"/>
      <c r="E10" s="34" t="s">
        <v>6</v>
      </c>
      <c r="F10" s="34" t="s">
        <v>7</v>
      </c>
      <c r="G10" s="32"/>
      <c r="H10" s="32"/>
      <c r="I10" s="32"/>
      <c r="J10" s="32"/>
      <c r="K10" s="32"/>
      <c r="L10" s="32"/>
      <c r="M10" s="32"/>
    </row>
    <row r="11" spans="1:14" x14ac:dyDescent="0.3">
      <c r="A11" s="5" t="s">
        <v>16</v>
      </c>
      <c r="B11" s="4" t="s">
        <v>105</v>
      </c>
      <c r="C11" s="8">
        <v>824.36</v>
      </c>
      <c r="D11" s="10">
        <v>9</v>
      </c>
      <c r="E11" s="11">
        <f>C11*(30.4)</f>
        <v>25060.543999999998</v>
      </c>
      <c r="F11" s="11">
        <f>(E11*D11)*3</f>
        <v>676634.68799999997</v>
      </c>
      <c r="G11" s="11"/>
      <c r="H11" s="11">
        <f>(C11*2.5)*D11</f>
        <v>18548.100000000002</v>
      </c>
      <c r="I11" s="11">
        <f>(C11*12.5)*D11</f>
        <v>92740.5</v>
      </c>
      <c r="J11" s="11"/>
      <c r="K11" s="11"/>
      <c r="L11" s="11"/>
      <c r="M11" s="13">
        <f>F11+G11+H11+I11+J11+K11+L11</f>
        <v>787923.28799999994</v>
      </c>
    </row>
    <row r="12" spans="1:14" x14ac:dyDescent="0.3">
      <c r="A12" s="5" t="s">
        <v>18</v>
      </c>
      <c r="B12" s="4" t="s">
        <v>105</v>
      </c>
      <c r="C12" s="8">
        <v>414.83</v>
      </c>
      <c r="D12" s="10">
        <v>1</v>
      </c>
      <c r="E12" s="11">
        <f>C12*(30.4)</f>
        <v>12610.831999999999</v>
      </c>
      <c r="F12" s="11">
        <f>(E12*D12)*3</f>
        <v>37832.495999999999</v>
      </c>
      <c r="G12" s="11"/>
      <c r="H12" s="11">
        <f>(C12*2.5)*D12</f>
        <v>1037.075</v>
      </c>
      <c r="I12" s="11">
        <f>(C12*12.5)*D12</f>
        <v>5185.375</v>
      </c>
      <c r="J12" s="11"/>
      <c r="K12" s="11"/>
      <c r="L12" s="11"/>
      <c r="M12" s="13">
        <f>F12+G12+H12+I12+J12+K12+L12</f>
        <v>44054.945999999996</v>
      </c>
    </row>
    <row r="13" spans="1:14" x14ac:dyDescent="0.3">
      <c r="A13" s="5" t="s">
        <v>17</v>
      </c>
      <c r="B13" s="4" t="s">
        <v>105</v>
      </c>
      <c r="C13" s="8">
        <v>263.56</v>
      </c>
      <c r="D13" s="10">
        <v>1</v>
      </c>
      <c r="E13" s="11">
        <f t="shared" ref="E13" si="0">C13*(30.4)</f>
        <v>8012.2239999999993</v>
      </c>
      <c r="F13" s="11">
        <f t="shared" ref="F13" si="1">(E13*D13)*3</f>
        <v>24036.671999999999</v>
      </c>
      <c r="G13" s="11"/>
      <c r="H13" s="11">
        <f t="shared" ref="H13" si="2">(C13*2.5)*D13</f>
        <v>658.9</v>
      </c>
      <c r="I13" s="11">
        <f t="shared" ref="I13" si="3">(C13*12.5)*D13</f>
        <v>3294.5</v>
      </c>
      <c r="J13" s="11"/>
      <c r="K13" s="11"/>
      <c r="L13" s="11"/>
      <c r="M13" s="13">
        <f t="shared" ref="M13" si="4">F13+G13+H13+I13+J13+K13+L13</f>
        <v>27990.072</v>
      </c>
    </row>
    <row r="14" spans="1:14" x14ac:dyDescent="0.3">
      <c r="A14" s="5" t="s">
        <v>19</v>
      </c>
      <c r="B14" s="4" t="s">
        <v>106</v>
      </c>
      <c r="C14" s="8">
        <v>1787.61</v>
      </c>
      <c r="D14" s="10">
        <v>1</v>
      </c>
      <c r="E14" s="11">
        <f t="shared" ref="E14:E85" si="5">C14*(30.4)</f>
        <v>54343.343999999997</v>
      </c>
      <c r="F14" s="11">
        <f t="shared" ref="F14:F85" si="6">(E14*D14)*3</f>
        <v>163030.03200000001</v>
      </c>
      <c r="G14" s="11"/>
      <c r="H14" s="11">
        <f t="shared" ref="H14:H85" si="7">(C14*2.5)*D14</f>
        <v>4469.0249999999996</v>
      </c>
      <c r="I14" s="11">
        <f t="shared" ref="I14:I85" si="8">(C14*12.5)*D14</f>
        <v>22345.125</v>
      </c>
      <c r="J14" s="11"/>
      <c r="K14" s="11"/>
      <c r="L14" s="11"/>
      <c r="M14" s="13">
        <f t="shared" ref="M14:M85" si="9">F14+G14+H14+I14+J14+K14+L14</f>
        <v>189844.182</v>
      </c>
    </row>
    <row r="15" spans="1:14" x14ac:dyDescent="0.3">
      <c r="A15" s="5" t="s">
        <v>20</v>
      </c>
      <c r="B15" s="4" t="s">
        <v>106</v>
      </c>
      <c r="C15" s="8">
        <v>536.54</v>
      </c>
      <c r="D15" s="10">
        <v>1</v>
      </c>
      <c r="E15" s="11">
        <f t="shared" si="5"/>
        <v>16310.815999999999</v>
      </c>
      <c r="F15" s="11">
        <f t="shared" si="6"/>
        <v>48932.447999999997</v>
      </c>
      <c r="G15" s="11"/>
      <c r="H15" s="11">
        <f t="shared" si="7"/>
        <v>1341.35</v>
      </c>
      <c r="I15" s="11">
        <f t="shared" si="8"/>
        <v>6706.75</v>
      </c>
      <c r="J15" s="11"/>
      <c r="K15" s="11"/>
      <c r="L15" s="11"/>
      <c r="M15" s="13">
        <f t="shared" si="9"/>
        <v>56980.547999999995</v>
      </c>
    </row>
    <row r="16" spans="1:14" x14ac:dyDescent="0.3">
      <c r="A16" s="5" t="s">
        <v>21</v>
      </c>
      <c r="B16" s="4" t="s">
        <v>106</v>
      </c>
      <c r="C16" s="8">
        <v>536.54</v>
      </c>
      <c r="D16" s="10">
        <v>1</v>
      </c>
      <c r="E16" s="11">
        <f t="shared" si="5"/>
        <v>16310.815999999999</v>
      </c>
      <c r="F16" s="11">
        <f t="shared" si="6"/>
        <v>48932.447999999997</v>
      </c>
      <c r="G16" s="11"/>
      <c r="H16" s="11">
        <f t="shared" si="7"/>
        <v>1341.35</v>
      </c>
      <c r="I16" s="11">
        <f t="shared" si="8"/>
        <v>6706.75</v>
      </c>
      <c r="J16" s="11"/>
      <c r="K16" s="11"/>
      <c r="L16" s="11"/>
      <c r="M16" s="13">
        <f t="shared" si="9"/>
        <v>56980.547999999995</v>
      </c>
    </row>
    <row r="17" spans="1:13" x14ac:dyDescent="0.3">
      <c r="A17" s="5" t="s">
        <v>17</v>
      </c>
      <c r="B17" s="4" t="s">
        <v>106</v>
      </c>
      <c r="C17" s="8">
        <v>263.56</v>
      </c>
      <c r="D17" s="10">
        <v>1</v>
      </c>
      <c r="E17" s="11">
        <f t="shared" si="5"/>
        <v>8012.2239999999993</v>
      </c>
      <c r="F17" s="11">
        <f t="shared" si="6"/>
        <v>24036.671999999999</v>
      </c>
      <c r="G17" s="11"/>
      <c r="H17" s="11">
        <f t="shared" si="7"/>
        <v>658.9</v>
      </c>
      <c r="I17" s="11">
        <f t="shared" si="8"/>
        <v>3294.5</v>
      </c>
      <c r="J17" s="11"/>
      <c r="K17" s="11"/>
      <c r="L17" s="11"/>
      <c r="M17" s="13">
        <f t="shared" si="9"/>
        <v>27990.072</v>
      </c>
    </row>
    <row r="18" spans="1:13" x14ac:dyDescent="0.3">
      <c r="A18" s="5" t="s">
        <v>152</v>
      </c>
      <c r="B18" s="4" t="s">
        <v>106</v>
      </c>
      <c r="C18" s="8">
        <v>661.33</v>
      </c>
      <c r="D18" s="10">
        <v>1</v>
      </c>
      <c r="E18" s="11">
        <f t="shared" ref="E18:E19" si="10">C18*(30.4)</f>
        <v>20104.432000000001</v>
      </c>
      <c r="F18" s="11">
        <f t="shared" ref="F18:F19" si="11">(E18*D18)*3</f>
        <v>60313.296000000002</v>
      </c>
      <c r="G18" s="11"/>
      <c r="H18" s="11">
        <f t="shared" ref="H18:H19" si="12">(C18*2.5)*D18</f>
        <v>1653.325</v>
      </c>
      <c r="I18" s="11">
        <f t="shared" ref="I18:I19" si="13">(C18*12.5)*D18</f>
        <v>8266.625</v>
      </c>
      <c r="J18" s="11"/>
      <c r="K18" s="11"/>
      <c r="L18" s="11"/>
      <c r="M18" s="13">
        <f t="shared" ref="M18:M19" si="14">F18+G18+H18+I18+J18+K18+L18</f>
        <v>70233.245999999999</v>
      </c>
    </row>
    <row r="19" spans="1:13" x14ac:dyDescent="0.3">
      <c r="A19" s="5" t="s">
        <v>22</v>
      </c>
      <c r="B19" s="4" t="s">
        <v>106</v>
      </c>
      <c r="C19" s="8">
        <v>661.33</v>
      </c>
      <c r="D19" s="10">
        <v>1</v>
      </c>
      <c r="E19" s="11">
        <f t="shared" si="10"/>
        <v>20104.432000000001</v>
      </c>
      <c r="F19" s="11">
        <f t="shared" si="11"/>
        <v>60313.296000000002</v>
      </c>
      <c r="G19" s="11"/>
      <c r="H19" s="11">
        <f t="shared" si="12"/>
        <v>1653.325</v>
      </c>
      <c r="I19" s="11">
        <f t="shared" si="13"/>
        <v>8266.625</v>
      </c>
      <c r="J19" s="11"/>
      <c r="K19" s="11"/>
      <c r="L19" s="11"/>
      <c r="M19" s="13">
        <f t="shared" si="14"/>
        <v>70233.245999999999</v>
      </c>
    </row>
    <row r="20" spans="1:13" x14ac:dyDescent="0.3">
      <c r="A20" s="5" t="s">
        <v>23</v>
      </c>
      <c r="B20" s="4" t="s">
        <v>106</v>
      </c>
      <c r="C20" s="8">
        <v>661.33</v>
      </c>
      <c r="D20" s="10">
        <v>1</v>
      </c>
      <c r="E20" s="11">
        <f t="shared" si="5"/>
        <v>20104.432000000001</v>
      </c>
      <c r="F20" s="11">
        <f t="shared" si="6"/>
        <v>60313.296000000002</v>
      </c>
      <c r="G20" s="11"/>
      <c r="H20" s="11">
        <f t="shared" si="7"/>
        <v>1653.325</v>
      </c>
      <c r="I20" s="11">
        <f t="shared" si="8"/>
        <v>8266.625</v>
      </c>
      <c r="J20" s="11"/>
      <c r="K20" s="11"/>
      <c r="L20" s="11"/>
      <c r="M20" s="13">
        <f t="shared" si="9"/>
        <v>70233.245999999999</v>
      </c>
    </row>
    <row r="21" spans="1:13" x14ac:dyDescent="0.3">
      <c r="A21" s="5" t="s">
        <v>24</v>
      </c>
      <c r="B21" s="4" t="s">
        <v>107</v>
      </c>
      <c r="C21" s="8">
        <v>943.95</v>
      </c>
      <c r="D21" s="10">
        <v>1</v>
      </c>
      <c r="E21" s="11">
        <f t="shared" si="5"/>
        <v>28696.080000000002</v>
      </c>
      <c r="F21" s="11">
        <f t="shared" si="6"/>
        <v>86088.24</v>
      </c>
      <c r="G21" s="11"/>
      <c r="H21" s="11">
        <f t="shared" si="7"/>
        <v>2359.875</v>
      </c>
      <c r="I21" s="11">
        <f t="shared" si="8"/>
        <v>11799.375</v>
      </c>
      <c r="J21" s="11"/>
      <c r="K21" s="11"/>
      <c r="L21" s="11"/>
      <c r="M21" s="13">
        <f t="shared" si="9"/>
        <v>100247.49</v>
      </c>
    </row>
    <row r="22" spans="1:13" x14ac:dyDescent="0.3">
      <c r="A22" s="5" t="s">
        <v>25</v>
      </c>
      <c r="B22" s="4" t="s">
        <v>107</v>
      </c>
      <c r="C22" s="8">
        <v>661.33</v>
      </c>
      <c r="D22" s="10">
        <v>1</v>
      </c>
      <c r="E22" s="11">
        <f t="shared" si="5"/>
        <v>20104.432000000001</v>
      </c>
      <c r="F22" s="11">
        <f t="shared" si="6"/>
        <v>60313.296000000002</v>
      </c>
      <c r="G22" s="11"/>
      <c r="H22" s="11">
        <f t="shared" si="7"/>
        <v>1653.325</v>
      </c>
      <c r="I22" s="11">
        <f t="shared" si="8"/>
        <v>8266.625</v>
      </c>
      <c r="J22" s="11"/>
      <c r="K22" s="11"/>
      <c r="L22" s="11"/>
      <c r="M22" s="13">
        <f t="shared" si="9"/>
        <v>70233.245999999999</v>
      </c>
    </row>
    <row r="23" spans="1:13" x14ac:dyDescent="0.3">
      <c r="A23" s="5" t="s">
        <v>135</v>
      </c>
      <c r="B23" s="4" t="s">
        <v>107</v>
      </c>
      <c r="C23" s="8">
        <v>661.33</v>
      </c>
      <c r="D23" s="10">
        <v>1</v>
      </c>
      <c r="E23" s="11">
        <f t="shared" si="5"/>
        <v>20104.432000000001</v>
      </c>
      <c r="F23" s="11">
        <f t="shared" si="6"/>
        <v>60313.296000000002</v>
      </c>
      <c r="G23" s="11"/>
      <c r="H23" s="11">
        <f t="shared" si="7"/>
        <v>1653.325</v>
      </c>
      <c r="I23" s="11">
        <f t="shared" si="8"/>
        <v>8266.625</v>
      </c>
      <c r="J23" s="11"/>
      <c r="K23" s="11"/>
      <c r="L23" s="11"/>
      <c r="M23" s="13">
        <f t="shared" si="9"/>
        <v>70233.245999999999</v>
      </c>
    </row>
    <row r="24" spans="1:13" x14ac:dyDescent="0.3">
      <c r="A24" s="5" t="s">
        <v>17</v>
      </c>
      <c r="B24" s="4" t="s">
        <v>107</v>
      </c>
      <c r="C24" s="8">
        <v>263.56</v>
      </c>
      <c r="D24" s="10">
        <v>1</v>
      </c>
      <c r="E24" s="11">
        <f t="shared" si="5"/>
        <v>8012.2239999999993</v>
      </c>
      <c r="F24" s="11">
        <f t="shared" si="6"/>
        <v>24036.671999999999</v>
      </c>
      <c r="G24" s="11"/>
      <c r="H24" s="11">
        <f t="shared" si="7"/>
        <v>658.9</v>
      </c>
      <c r="I24" s="11">
        <f t="shared" si="8"/>
        <v>3294.5</v>
      </c>
      <c r="J24" s="11"/>
      <c r="K24" s="11"/>
      <c r="L24" s="11"/>
      <c r="M24" s="13">
        <f t="shared" si="9"/>
        <v>27990.072</v>
      </c>
    </row>
    <row r="25" spans="1:13" x14ac:dyDescent="0.3">
      <c r="A25" s="5" t="s">
        <v>26</v>
      </c>
      <c r="B25" s="4" t="s">
        <v>108</v>
      </c>
      <c r="C25" s="8">
        <v>943.95</v>
      </c>
      <c r="D25" s="10">
        <v>1</v>
      </c>
      <c r="E25" s="11">
        <f t="shared" si="5"/>
        <v>28696.080000000002</v>
      </c>
      <c r="F25" s="11">
        <f t="shared" si="6"/>
        <v>86088.24</v>
      </c>
      <c r="G25" s="11"/>
      <c r="H25" s="11">
        <f t="shared" si="7"/>
        <v>2359.875</v>
      </c>
      <c r="I25" s="11">
        <f t="shared" si="8"/>
        <v>11799.375</v>
      </c>
      <c r="J25" s="11"/>
      <c r="K25" s="11"/>
      <c r="L25" s="11"/>
      <c r="M25" s="13">
        <f t="shared" si="9"/>
        <v>100247.49</v>
      </c>
    </row>
    <row r="26" spans="1:13" x14ac:dyDescent="0.3">
      <c r="A26" s="5" t="s">
        <v>27</v>
      </c>
      <c r="B26" s="4" t="s">
        <v>108</v>
      </c>
      <c r="C26" s="8">
        <v>312.25</v>
      </c>
      <c r="D26" s="10">
        <v>1</v>
      </c>
      <c r="E26" s="11">
        <f t="shared" si="5"/>
        <v>9492.4</v>
      </c>
      <c r="F26" s="11">
        <f t="shared" si="6"/>
        <v>28477.199999999997</v>
      </c>
      <c r="G26" s="11"/>
      <c r="H26" s="11">
        <f t="shared" si="7"/>
        <v>780.625</v>
      </c>
      <c r="I26" s="11">
        <f t="shared" si="8"/>
        <v>3903.125</v>
      </c>
      <c r="J26" s="11"/>
      <c r="K26" s="11"/>
      <c r="L26" s="11"/>
      <c r="M26" s="13">
        <f t="shared" si="9"/>
        <v>33160.949999999997</v>
      </c>
    </row>
    <row r="27" spans="1:13" x14ac:dyDescent="0.3">
      <c r="A27" s="5" t="s">
        <v>23</v>
      </c>
      <c r="B27" s="4" t="s">
        <v>108</v>
      </c>
      <c r="C27" s="8">
        <v>312.25</v>
      </c>
      <c r="D27" s="10">
        <v>1</v>
      </c>
      <c r="E27" s="11">
        <f t="shared" si="5"/>
        <v>9492.4</v>
      </c>
      <c r="F27" s="11">
        <f t="shared" si="6"/>
        <v>28477.199999999997</v>
      </c>
      <c r="G27" s="11"/>
      <c r="H27" s="11">
        <f t="shared" si="7"/>
        <v>780.625</v>
      </c>
      <c r="I27" s="11">
        <f t="shared" si="8"/>
        <v>3903.125</v>
      </c>
      <c r="J27" s="11"/>
      <c r="K27" s="11"/>
      <c r="L27" s="11"/>
      <c r="M27" s="13">
        <f t="shared" si="9"/>
        <v>33160.949999999997</v>
      </c>
    </row>
    <row r="28" spans="1:13" x14ac:dyDescent="0.3">
      <c r="A28" s="5" t="s">
        <v>136</v>
      </c>
      <c r="B28" s="4" t="s">
        <v>108</v>
      </c>
      <c r="C28" s="8">
        <v>312.25</v>
      </c>
      <c r="D28" s="10">
        <v>1</v>
      </c>
      <c r="E28" s="11">
        <f t="shared" si="5"/>
        <v>9492.4</v>
      </c>
      <c r="F28" s="11">
        <f t="shared" si="6"/>
        <v>28477.199999999997</v>
      </c>
      <c r="G28" s="11"/>
      <c r="H28" s="11">
        <f t="shared" si="7"/>
        <v>780.625</v>
      </c>
      <c r="I28" s="11">
        <f t="shared" si="8"/>
        <v>3903.125</v>
      </c>
      <c r="J28" s="11"/>
      <c r="K28" s="11"/>
      <c r="L28" s="11"/>
      <c r="M28" s="13">
        <f t="shared" si="9"/>
        <v>33160.949999999997</v>
      </c>
    </row>
    <row r="29" spans="1:13" x14ac:dyDescent="0.3">
      <c r="A29" s="5" t="s">
        <v>137</v>
      </c>
      <c r="B29" s="4" t="s">
        <v>108</v>
      </c>
      <c r="C29" s="8">
        <v>263.56</v>
      </c>
      <c r="D29" s="10">
        <v>1</v>
      </c>
      <c r="E29" s="11">
        <f t="shared" si="5"/>
        <v>8012.2239999999993</v>
      </c>
      <c r="F29" s="11">
        <f t="shared" si="6"/>
        <v>24036.671999999999</v>
      </c>
      <c r="G29" s="11"/>
      <c r="H29" s="11">
        <f t="shared" si="7"/>
        <v>658.9</v>
      </c>
      <c r="I29" s="11">
        <f t="shared" si="8"/>
        <v>3294.5</v>
      </c>
      <c r="J29" s="11"/>
      <c r="K29" s="11"/>
      <c r="L29" s="11"/>
      <c r="M29" s="13">
        <f t="shared" si="9"/>
        <v>27990.072</v>
      </c>
    </row>
    <row r="30" spans="1:13" x14ac:dyDescent="0.3">
      <c r="A30" s="5" t="s">
        <v>17</v>
      </c>
      <c r="B30" s="4" t="s">
        <v>108</v>
      </c>
      <c r="C30" s="8">
        <v>263.56</v>
      </c>
      <c r="D30" s="10">
        <v>1</v>
      </c>
      <c r="E30" s="11">
        <f t="shared" si="5"/>
        <v>8012.2239999999993</v>
      </c>
      <c r="F30" s="11">
        <f t="shared" si="6"/>
        <v>24036.671999999999</v>
      </c>
      <c r="G30" s="11"/>
      <c r="H30" s="11">
        <f t="shared" si="7"/>
        <v>658.9</v>
      </c>
      <c r="I30" s="11">
        <f t="shared" si="8"/>
        <v>3294.5</v>
      </c>
      <c r="J30" s="11"/>
      <c r="K30" s="11"/>
      <c r="L30" s="11"/>
      <c r="M30" s="13">
        <f t="shared" si="9"/>
        <v>27990.072</v>
      </c>
    </row>
    <row r="31" spans="1:13" x14ac:dyDescent="0.3">
      <c r="A31" s="5" t="s">
        <v>153</v>
      </c>
      <c r="B31" s="4" t="s">
        <v>108</v>
      </c>
      <c r="C31" s="8">
        <v>414.83</v>
      </c>
      <c r="D31" s="10">
        <v>1</v>
      </c>
      <c r="E31" s="11">
        <f t="shared" ref="E31" si="15">C31*(30.4)</f>
        <v>12610.831999999999</v>
      </c>
      <c r="F31" s="11">
        <f t="shared" ref="F31" si="16">(E31*D31)*3</f>
        <v>37832.495999999999</v>
      </c>
      <c r="G31" s="11"/>
      <c r="H31" s="11">
        <f t="shared" ref="H31" si="17">(C31*2.5)*D31</f>
        <v>1037.075</v>
      </c>
      <c r="I31" s="11">
        <f t="shared" ref="I31" si="18">(C31*12.5)*D31</f>
        <v>5185.375</v>
      </c>
      <c r="J31" s="11"/>
      <c r="K31" s="11"/>
      <c r="L31" s="11"/>
      <c r="M31" s="13">
        <f t="shared" ref="M31" si="19">F31+G31+H31+I31+J31+K31+L31</f>
        <v>44054.945999999996</v>
      </c>
    </row>
    <row r="32" spans="1:13" x14ac:dyDescent="0.3">
      <c r="A32" s="5" t="s">
        <v>28</v>
      </c>
      <c r="B32" s="4" t="s">
        <v>109</v>
      </c>
      <c r="C32" s="8">
        <v>745.53</v>
      </c>
      <c r="D32" s="10">
        <v>1</v>
      </c>
      <c r="E32" s="11">
        <f t="shared" si="5"/>
        <v>22664.111999999997</v>
      </c>
      <c r="F32" s="11">
        <f t="shared" si="6"/>
        <v>67992.335999999996</v>
      </c>
      <c r="G32" s="11"/>
      <c r="H32" s="11">
        <f t="shared" si="7"/>
        <v>1863.8249999999998</v>
      </c>
      <c r="I32" s="11">
        <f t="shared" si="8"/>
        <v>9319.125</v>
      </c>
      <c r="J32" s="11"/>
      <c r="K32" s="11"/>
      <c r="L32" s="11"/>
      <c r="M32" s="13">
        <f t="shared" si="9"/>
        <v>79175.285999999993</v>
      </c>
    </row>
    <row r="33" spans="1:13" x14ac:dyDescent="0.3">
      <c r="A33" s="5" t="s">
        <v>154</v>
      </c>
      <c r="B33" s="4" t="s">
        <v>109</v>
      </c>
      <c r="C33" s="8">
        <v>312.26</v>
      </c>
      <c r="D33" s="10">
        <v>1</v>
      </c>
      <c r="E33" s="11">
        <f t="shared" si="5"/>
        <v>9492.7039999999997</v>
      </c>
      <c r="F33" s="11">
        <f t="shared" si="6"/>
        <v>28478.112000000001</v>
      </c>
      <c r="G33" s="11"/>
      <c r="H33" s="11">
        <f t="shared" si="7"/>
        <v>780.65</v>
      </c>
      <c r="I33" s="11">
        <f t="shared" si="8"/>
        <v>3903.25</v>
      </c>
      <c r="J33" s="11"/>
      <c r="K33" s="11"/>
      <c r="L33" s="11"/>
      <c r="M33" s="13">
        <f t="shared" si="9"/>
        <v>33162.012000000002</v>
      </c>
    </row>
    <row r="34" spans="1:13" x14ac:dyDescent="0.3">
      <c r="A34" s="5" t="s">
        <v>23</v>
      </c>
      <c r="B34" s="4" t="s">
        <v>109</v>
      </c>
      <c r="C34" s="8">
        <v>312.26</v>
      </c>
      <c r="D34" s="10">
        <v>1</v>
      </c>
      <c r="E34" s="11">
        <f t="shared" si="5"/>
        <v>9492.7039999999997</v>
      </c>
      <c r="F34" s="11">
        <f t="shared" si="6"/>
        <v>28478.112000000001</v>
      </c>
      <c r="G34" s="11"/>
      <c r="H34" s="11">
        <f t="shared" si="7"/>
        <v>780.65</v>
      </c>
      <c r="I34" s="11">
        <f t="shared" si="8"/>
        <v>3903.25</v>
      </c>
      <c r="J34" s="11"/>
      <c r="K34" s="11"/>
      <c r="L34" s="11"/>
      <c r="M34" s="13">
        <f t="shared" si="9"/>
        <v>33162.012000000002</v>
      </c>
    </row>
    <row r="35" spans="1:13" ht="28.8" x14ac:dyDescent="0.3">
      <c r="A35" s="5" t="s">
        <v>29</v>
      </c>
      <c r="B35" s="4" t="s">
        <v>110</v>
      </c>
      <c r="C35" s="8">
        <v>943.95</v>
      </c>
      <c r="D35" s="10">
        <v>1</v>
      </c>
      <c r="E35" s="11">
        <f t="shared" si="5"/>
        <v>28696.080000000002</v>
      </c>
      <c r="F35" s="11">
        <f t="shared" si="6"/>
        <v>86088.24</v>
      </c>
      <c r="G35" s="11"/>
      <c r="H35" s="11">
        <f t="shared" si="7"/>
        <v>2359.875</v>
      </c>
      <c r="I35" s="11">
        <f t="shared" si="8"/>
        <v>11799.375</v>
      </c>
      <c r="J35" s="11"/>
      <c r="K35" s="11"/>
      <c r="L35" s="11"/>
      <c r="M35" s="13">
        <f t="shared" si="9"/>
        <v>100247.49</v>
      </c>
    </row>
    <row r="36" spans="1:13" x14ac:dyDescent="0.3">
      <c r="A36" s="5" t="s">
        <v>23</v>
      </c>
      <c r="B36" s="4" t="s">
        <v>110</v>
      </c>
      <c r="C36" s="8">
        <v>312.26</v>
      </c>
      <c r="D36" s="10">
        <v>1</v>
      </c>
      <c r="E36" s="11">
        <f t="shared" si="5"/>
        <v>9492.7039999999997</v>
      </c>
      <c r="F36" s="11">
        <f t="shared" si="6"/>
        <v>28478.112000000001</v>
      </c>
      <c r="G36" s="11"/>
      <c r="H36" s="11">
        <f t="shared" si="7"/>
        <v>780.65</v>
      </c>
      <c r="I36" s="11">
        <f t="shared" si="8"/>
        <v>3903.25</v>
      </c>
      <c r="J36" s="11"/>
      <c r="K36" s="11"/>
      <c r="L36" s="11"/>
      <c r="M36" s="13">
        <f t="shared" si="9"/>
        <v>33162.012000000002</v>
      </c>
    </row>
    <row r="37" spans="1:13" x14ac:dyDescent="0.3">
      <c r="A37" s="5" t="s">
        <v>138</v>
      </c>
      <c r="B37" s="4" t="s">
        <v>110</v>
      </c>
      <c r="C37" s="8">
        <v>626.19000000000005</v>
      </c>
      <c r="D37" s="10">
        <v>1</v>
      </c>
      <c r="E37" s="11">
        <f t="shared" si="5"/>
        <v>19036.175999999999</v>
      </c>
      <c r="F37" s="11">
        <f t="shared" si="6"/>
        <v>57108.527999999998</v>
      </c>
      <c r="G37" s="11"/>
      <c r="H37" s="11">
        <f t="shared" si="7"/>
        <v>1565.4750000000001</v>
      </c>
      <c r="I37" s="11">
        <f t="shared" si="8"/>
        <v>7827.3750000000009</v>
      </c>
      <c r="J37" s="11"/>
      <c r="K37" s="11"/>
      <c r="L37" s="11"/>
      <c r="M37" s="13">
        <f t="shared" si="9"/>
        <v>66501.377999999997</v>
      </c>
    </row>
    <row r="38" spans="1:13" x14ac:dyDescent="0.3">
      <c r="A38" s="5" t="s">
        <v>30</v>
      </c>
      <c r="B38" s="4" t="s">
        <v>110</v>
      </c>
      <c r="C38" s="8">
        <v>626.19000000000005</v>
      </c>
      <c r="D38" s="10">
        <v>1</v>
      </c>
      <c r="E38" s="11">
        <f t="shared" si="5"/>
        <v>19036.175999999999</v>
      </c>
      <c r="F38" s="11">
        <f t="shared" si="6"/>
        <v>57108.527999999998</v>
      </c>
      <c r="G38" s="11"/>
      <c r="H38" s="11">
        <f t="shared" si="7"/>
        <v>1565.4750000000001</v>
      </c>
      <c r="I38" s="11">
        <f t="shared" si="8"/>
        <v>7827.3750000000009</v>
      </c>
      <c r="J38" s="11"/>
      <c r="K38" s="11"/>
      <c r="L38" s="11"/>
      <c r="M38" s="13">
        <f t="shared" si="9"/>
        <v>66501.377999999997</v>
      </c>
    </row>
    <row r="39" spans="1:13" x14ac:dyDescent="0.3">
      <c r="A39" s="5" t="s">
        <v>155</v>
      </c>
      <c r="B39" s="4" t="s">
        <v>110</v>
      </c>
      <c r="C39" s="8">
        <v>414.83</v>
      </c>
      <c r="D39" s="10">
        <v>1</v>
      </c>
      <c r="E39" s="11">
        <f t="shared" si="5"/>
        <v>12610.831999999999</v>
      </c>
      <c r="F39" s="11">
        <f t="shared" si="6"/>
        <v>37832.495999999999</v>
      </c>
      <c r="G39" s="11"/>
      <c r="H39" s="11">
        <f t="shared" si="7"/>
        <v>1037.075</v>
      </c>
      <c r="I39" s="11">
        <f t="shared" si="8"/>
        <v>5185.375</v>
      </c>
      <c r="J39" s="11"/>
      <c r="K39" s="11"/>
      <c r="L39" s="11"/>
      <c r="M39" s="13">
        <f t="shared" si="9"/>
        <v>44054.945999999996</v>
      </c>
    </row>
    <row r="40" spans="1:13" x14ac:dyDescent="0.3">
      <c r="A40" s="5" t="s">
        <v>17</v>
      </c>
      <c r="B40" s="4" t="s">
        <v>110</v>
      </c>
      <c r="C40" s="8">
        <v>263.56</v>
      </c>
      <c r="D40" s="10">
        <v>4</v>
      </c>
      <c r="E40" s="11">
        <f t="shared" si="5"/>
        <v>8012.2239999999993</v>
      </c>
      <c r="F40" s="11">
        <f t="shared" si="6"/>
        <v>96146.687999999995</v>
      </c>
      <c r="G40" s="11"/>
      <c r="H40" s="11">
        <f t="shared" si="7"/>
        <v>2635.6</v>
      </c>
      <c r="I40" s="11">
        <f t="shared" si="8"/>
        <v>13178</v>
      </c>
      <c r="J40" s="11"/>
      <c r="K40" s="11"/>
      <c r="L40" s="11"/>
      <c r="M40" s="13">
        <f t="shared" si="9"/>
        <v>111960.288</v>
      </c>
    </row>
    <row r="41" spans="1:13" x14ac:dyDescent="0.3">
      <c r="A41" s="5" t="s">
        <v>148</v>
      </c>
      <c r="B41" s="4" t="s">
        <v>110</v>
      </c>
      <c r="C41" s="8">
        <v>312.26</v>
      </c>
      <c r="D41" s="10">
        <v>1</v>
      </c>
      <c r="E41" s="11">
        <f t="shared" ref="E41" si="20">C41*(30.4)</f>
        <v>9492.7039999999997</v>
      </c>
      <c r="F41" s="11">
        <f t="shared" ref="F41" si="21">(E41*D41)*3</f>
        <v>28478.112000000001</v>
      </c>
      <c r="G41" s="11"/>
      <c r="H41" s="11">
        <f t="shared" ref="H41" si="22">(C41*2.5)*D41</f>
        <v>780.65</v>
      </c>
      <c r="I41" s="11">
        <f t="shared" ref="I41" si="23">(C41*12.5)*D41</f>
        <v>3903.25</v>
      </c>
      <c r="J41" s="11"/>
      <c r="K41" s="11"/>
      <c r="L41" s="11"/>
      <c r="M41" s="13">
        <f t="shared" ref="M41" si="24">F41+G41+H41+I41+J41+K41+L41</f>
        <v>33162.012000000002</v>
      </c>
    </row>
    <row r="42" spans="1:13" x14ac:dyDescent="0.3">
      <c r="A42" s="5" t="s">
        <v>31</v>
      </c>
      <c r="B42" s="4" t="s">
        <v>110</v>
      </c>
      <c r="C42" s="8">
        <v>414.83</v>
      </c>
      <c r="D42" s="10">
        <v>1</v>
      </c>
      <c r="E42" s="11">
        <f t="shared" si="5"/>
        <v>12610.831999999999</v>
      </c>
      <c r="F42" s="11">
        <f t="shared" si="6"/>
        <v>37832.495999999999</v>
      </c>
      <c r="G42" s="11"/>
      <c r="H42" s="11">
        <f t="shared" si="7"/>
        <v>1037.075</v>
      </c>
      <c r="I42" s="11">
        <f t="shared" si="8"/>
        <v>5185.375</v>
      </c>
      <c r="J42" s="11"/>
      <c r="K42" s="11"/>
      <c r="L42" s="11"/>
      <c r="M42" s="13">
        <f t="shared" si="9"/>
        <v>44054.945999999996</v>
      </c>
    </row>
    <row r="43" spans="1:13" x14ac:dyDescent="0.3">
      <c r="A43" s="5" t="s">
        <v>32</v>
      </c>
      <c r="B43" s="4" t="s">
        <v>110</v>
      </c>
      <c r="C43" s="8">
        <v>312.26</v>
      </c>
      <c r="D43" s="10">
        <v>1</v>
      </c>
      <c r="E43" s="11">
        <f t="shared" si="5"/>
        <v>9492.7039999999997</v>
      </c>
      <c r="F43" s="11">
        <f t="shared" si="6"/>
        <v>28478.112000000001</v>
      </c>
      <c r="G43" s="11"/>
      <c r="H43" s="11">
        <f t="shared" si="7"/>
        <v>780.65</v>
      </c>
      <c r="I43" s="11">
        <f t="shared" si="8"/>
        <v>3903.25</v>
      </c>
      <c r="J43" s="11"/>
      <c r="K43" s="11"/>
      <c r="L43" s="11"/>
      <c r="M43" s="13">
        <f t="shared" si="9"/>
        <v>33162.012000000002</v>
      </c>
    </row>
    <row r="44" spans="1:13" x14ac:dyDescent="0.3">
      <c r="A44" s="5" t="s">
        <v>139</v>
      </c>
      <c r="B44" s="4" t="s">
        <v>110</v>
      </c>
      <c r="C44" s="8">
        <v>312.26</v>
      </c>
      <c r="D44" s="10">
        <v>1</v>
      </c>
      <c r="E44" s="11">
        <f t="shared" si="5"/>
        <v>9492.7039999999997</v>
      </c>
      <c r="F44" s="11">
        <f t="shared" si="6"/>
        <v>28478.112000000001</v>
      </c>
      <c r="G44" s="11"/>
      <c r="H44" s="11">
        <f t="shared" si="7"/>
        <v>780.65</v>
      </c>
      <c r="I44" s="11">
        <f t="shared" si="8"/>
        <v>3903.25</v>
      </c>
      <c r="J44" s="11"/>
      <c r="K44" s="11"/>
      <c r="L44" s="11"/>
      <c r="M44" s="13">
        <f t="shared" si="9"/>
        <v>33162.012000000002</v>
      </c>
    </row>
    <row r="45" spans="1:13" x14ac:dyDescent="0.3">
      <c r="A45" s="5" t="s">
        <v>156</v>
      </c>
      <c r="B45" s="4" t="s">
        <v>110</v>
      </c>
      <c r="C45" s="8">
        <v>414.83</v>
      </c>
      <c r="D45" s="10">
        <v>1</v>
      </c>
      <c r="E45" s="11">
        <f t="shared" ref="E45" si="25">C45*(30.4)</f>
        <v>12610.831999999999</v>
      </c>
      <c r="F45" s="11">
        <f t="shared" ref="F45" si="26">(E45*D45)*3</f>
        <v>37832.495999999999</v>
      </c>
      <c r="G45" s="11"/>
      <c r="H45" s="11">
        <f t="shared" ref="H45" si="27">(C45*2.5)*D45</f>
        <v>1037.075</v>
      </c>
      <c r="I45" s="11">
        <f t="shared" ref="I45" si="28">(C45*12.5)*D45</f>
        <v>5185.375</v>
      </c>
      <c r="J45" s="11"/>
      <c r="K45" s="11"/>
      <c r="L45" s="11"/>
      <c r="M45" s="13">
        <f t="shared" ref="M45" si="29">F45+G45+H45+I45+J45+K45+L45</f>
        <v>44054.945999999996</v>
      </c>
    </row>
    <row r="46" spans="1:13" x14ac:dyDescent="0.3">
      <c r="A46" s="5" t="s">
        <v>33</v>
      </c>
      <c r="B46" s="4" t="s">
        <v>110</v>
      </c>
      <c r="C46" s="8">
        <v>414.83</v>
      </c>
      <c r="D46" s="10">
        <v>1</v>
      </c>
      <c r="E46" s="11">
        <f t="shared" si="5"/>
        <v>12610.831999999999</v>
      </c>
      <c r="F46" s="11">
        <f t="shared" si="6"/>
        <v>37832.495999999999</v>
      </c>
      <c r="G46" s="11"/>
      <c r="H46" s="11">
        <f t="shared" si="7"/>
        <v>1037.075</v>
      </c>
      <c r="I46" s="11">
        <f t="shared" si="8"/>
        <v>5185.375</v>
      </c>
      <c r="J46" s="11"/>
      <c r="K46" s="11"/>
      <c r="L46" s="11"/>
      <c r="M46" s="13">
        <f t="shared" si="9"/>
        <v>44054.945999999996</v>
      </c>
    </row>
    <row r="47" spans="1:13" x14ac:dyDescent="0.3">
      <c r="A47" s="5" t="s">
        <v>34</v>
      </c>
      <c r="B47" s="4" t="s">
        <v>110</v>
      </c>
      <c r="C47" s="8">
        <v>263.56</v>
      </c>
      <c r="D47" s="10">
        <v>1</v>
      </c>
      <c r="E47" s="11">
        <f t="shared" si="5"/>
        <v>8012.2239999999993</v>
      </c>
      <c r="F47" s="11">
        <f t="shared" si="6"/>
        <v>24036.671999999999</v>
      </c>
      <c r="G47" s="11"/>
      <c r="H47" s="11">
        <f t="shared" si="7"/>
        <v>658.9</v>
      </c>
      <c r="I47" s="11">
        <f t="shared" si="8"/>
        <v>3294.5</v>
      </c>
      <c r="J47" s="11"/>
      <c r="K47" s="11"/>
      <c r="L47" s="11"/>
      <c r="M47" s="13">
        <f t="shared" si="9"/>
        <v>27990.072</v>
      </c>
    </row>
    <row r="48" spans="1:13" x14ac:dyDescent="0.3">
      <c r="A48" s="5" t="s">
        <v>98</v>
      </c>
      <c r="B48" s="4" t="s">
        <v>140</v>
      </c>
      <c r="C48" s="8">
        <v>414.83</v>
      </c>
      <c r="D48" s="10">
        <v>1</v>
      </c>
      <c r="E48" s="11">
        <f t="shared" si="5"/>
        <v>12610.831999999999</v>
      </c>
      <c r="F48" s="11">
        <f t="shared" si="6"/>
        <v>37832.495999999999</v>
      </c>
      <c r="G48" s="11"/>
      <c r="H48" s="11">
        <f t="shared" si="7"/>
        <v>1037.075</v>
      </c>
      <c r="I48" s="11">
        <f t="shared" si="8"/>
        <v>5185.375</v>
      </c>
      <c r="J48" s="11"/>
      <c r="K48" s="11"/>
      <c r="L48" s="11"/>
      <c r="M48" s="13">
        <f t="shared" si="9"/>
        <v>44054.945999999996</v>
      </c>
    </row>
    <row r="49" spans="1:13" ht="28.8" x14ac:dyDescent="0.3">
      <c r="A49" s="5" t="s">
        <v>99</v>
      </c>
      <c r="B49" s="4" t="s">
        <v>140</v>
      </c>
      <c r="C49" s="8">
        <v>312.26</v>
      </c>
      <c r="D49" s="10">
        <v>1</v>
      </c>
      <c r="E49" s="11">
        <f t="shared" si="5"/>
        <v>9492.7039999999997</v>
      </c>
      <c r="F49" s="11">
        <f t="shared" si="6"/>
        <v>28478.112000000001</v>
      </c>
      <c r="G49" s="11"/>
      <c r="H49" s="11">
        <f t="shared" si="7"/>
        <v>780.65</v>
      </c>
      <c r="I49" s="11">
        <f t="shared" si="8"/>
        <v>3903.25</v>
      </c>
      <c r="J49" s="11"/>
      <c r="K49" s="11"/>
      <c r="L49" s="11"/>
      <c r="M49" s="13">
        <f t="shared" si="9"/>
        <v>33162.012000000002</v>
      </c>
    </row>
    <row r="50" spans="1:13" x14ac:dyDescent="0.3">
      <c r="A50" s="5" t="s">
        <v>35</v>
      </c>
      <c r="B50" s="4" t="s">
        <v>111</v>
      </c>
      <c r="C50" s="8">
        <v>661.33</v>
      </c>
      <c r="D50" s="10">
        <v>1</v>
      </c>
      <c r="E50" s="11">
        <f t="shared" si="5"/>
        <v>20104.432000000001</v>
      </c>
      <c r="F50" s="11">
        <f t="shared" si="6"/>
        <v>60313.296000000002</v>
      </c>
      <c r="G50" s="11"/>
      <c r="H50" s="11">
        <f t="shared" si="7"/>
        <v>1653.325</v>
      </c>
      <c r="I50" s="11">
        <f t="shared" si="8"/>
        <v>8266.625</v>
      </c>
      <c r="J50" s="11"/>
      <c r="K50" s="11"/>
      <c r="L50" s="11"/>
      <c r="M50" s="13">
        <f t="shared" si="9"/>
        <v>70233.245999999999</v>
      </c>
    </row>
    <row r="51" spans="1:13" x14ac:dyDescent="0.3">
      <c r="A51" s="5" t="s">
        <v>157</v>
      </c>
      <c r="B51" s="4" t="s">
        <v>111</v>
      </c>
      <c r="C51" s="8">
        <v>414.83</v>
      </c>
      <c r="D51" s="10">
        <v>1</v>
      </c>
      <c r="E51" s="11">
        <f t="shared" ref="E51" si="30">C51*(30.4)</f>
        <v>12610.831999999999</v>
      </c>
      <c r="F51" s="11">
        <f t="shared" ref="F51" si="31">(E51*D51)*3</f>
        <v>37832.495999999999</v>
      </c>
      <c r="G51" s="11"/>
      <c r="H51" s="11">
        <f t="shared" ref="H51" si="32">(C51*2.5)*D51</f>
        <v>1037.075</v>
      </c>
      <c r="I51" s="11">
        <f t="shared" ref="I51" si="33">(C51*12.5)*D51</f>
        <v>5185.375</v>
      </c>
      <c r="J51" s="11"/>
      <c r="K51" s="11"/>
      <c r="L51" s="11"/>
      <c r="M51" s="13">
        <f t="shared" ref="M51" si="34">F51+G51+H51+I51+J51+K51+L51</f>
        <v>44054.945999999996</v>
      </c>
    </row>
    <row r="52" spans="1:13" ht="28.8" x14ac:dyDescent="0.3">
      <c r="A52" s="5" t="s">
        <v>36</v>
      </c>
      <c r="B52" s="4" t="s">
        <v>112</v>
      </c>
      <c r="C52" s="16">
        <v>661.33</v>
      </c>
      <c r="D52" s="7">
        <v>1</v>
      </c>
      <c r="E52" s="11">
        <f t="shared" si="5"/>
        <v>20104.432000000001</v>
      </c>
      <c r="F52" s="11">
        <f t="shared" si="6"/>
        <v>60313.296000000002</v>
      </c>
      <c r="G52" s="11"/>
      <c r="H52" s="11">
        <f t="shared" si="7"/>
        <v>1653.325</v>
      </c>
      <c r="I52" s="11">
        <f t="shared" si="8"/>
        <v>8266.625</v>
      </c>
      <c r="J52" s="11"/>
      <c r="K52" s="11"/>
      <c r="L52" s="11"/>
      <c r="M52" s="13">
        <f t="shared" si="9"/>
        <v>70233.245999999999</v>
      </c>
    </row>
    <row r="53" spans="1:13" ht="28.8" x14ac:dyDescent="0.3">
      <c r="A53" s="5" t="s">
        <v>101</v>
      </c>
      <c r="B53" s="4" t="s">
        <v>112</v>
      </c>
      <c r="C53" s="16">
        <v>263.56</v>
      </c>
      <c r="D53" s="7">
        <v>1</v>
      </c>
      <c r="E53" s="11">
        <f t="shared" si="5"/>
        <v>8012.2239999999993</v>
      </c>
      <c r="F53" s="11">
        <f t="shared" si="6"/>
        <v>24036.671999999999</v>
      </c>
      <c r="G53" s="11"/>
      <c r="H53" s="11">
        <f t="shared" si="7"/>
        <v>658.9</v>
      </c>
      <c r="I53" s="11">
        <f t="shared" si="8"/>
        <v>3294.5</v>
      </c>
      <c r="J53" s="11"/>
      <c r="K53" s="11"/>
      <c r="L53" s="11"/>
      <c r="M53" s="13">
        <f t="shared" si="9"/>
        <v>27990.072</v>
      </c>
    </row>
    <row r="54" spans="1:13" x14ac:dyDescent="0.3">
      <c r="A54" s="5" t="s">
        <v>158</v>
      </c>
      <c r="B54" s="4" t="s">
        <v>113</v>
      </c>
      <c r="C54" s="16">
        <v>661.33</v>
      </c>
      <c r="D54" s="7">
        <v>1</v>
      </c>
      <c r="E54" s="11">
        <f t="shared" ref="E54" si="35">C54*(30.4)</f>
        <v>20104.432000000001</v>
      </c>
      <c r="F54" s="11">
        <f t="shared" ref="F54" si="36">(E54*D54)*3</f>
        <v>60313.296000000002</v>
      </c>
      <c r="G54" s="11"/>
      <c r="H54" s="11">
        <f t="shared" ref="H54" si="37">(C54*2.5)*D54</f>
        <v>1653.325</v>
      </c>
      <c r="I54" s="11">
        <f t="shared" ref="I54" si="38">(C54*12.5)*D54</f>
        <v>8266.625</v>
      </c>
      <c r="J54" s="11"/>
      <c r="K54" s="11"/>
      <c r="L54" s="11"/>
      <c r="M54" s="13">
        <f t="shared" ref="M54" si="39">F54+G54+H54+I54+J54+K54+L54</f>
        <v>70233.245999999999</v>
      </c>
    </row>
    <row r="55" spans="1:13" x14ac:dyDescent="0.3">
      <c r="A55" s="5" t="s">
        <v>23</v>
      </c>
      <c r="B55" s="4" t="s">
        <v>113</v>
      </c>
      <c r="C55" s="8">
        <v>312.26</v>
      </c>
      <c r="D55" s="10">
        <v>1</v>
      </c>
      <c r="E55" s="11">
        <f t="shared" si="5"/>
        <v>9492.7039999999997</v>
      </c>
      <c r="F55" s="11">
        <f t="shared" si="6"/>
        <v>28478.112000000001</v>
      </c>
      <c r="G55" s="11"/>
      <c r="H55" s="11">
        <f t="shared" si="7"/>
        <v>780.65</v>
      </c>
      <c r="I55" s="11">
        <f t="shared" si="8"/>
        <v>3903.25</v>
      </c>
      <c r="J55" s="11"/>
      <c r="K55" s="11"/>
      <c r="L55" s="11"/>
      <c r="M55" s="13">
        <f t="shared" si="9"/>
        <v>33162.012000000002</v>
      </c>
    </row>
    <row r="56" spans="1:13" x14ac:dyDescent="0.3">
      <c r="A56" s="5" t="s">
        <v>148</v>
      </c>
      <c r="B56" s="4" t="s">
        <v>113</v>
      </c>
      <c r="C56" s="16">
        <v>312.26</v>
      </c>
      <c r="D56" s="7">
        <v>1</v>
      </c>
      <c r="E56" s="11">
        <f t="shared" si="5"/>
        <v>9492.7039999999997</v>
      </c>
      <c r="F56" s="11">
        <f t="shared" si="6"/>
        <v>28478.112000000001</v>
      </c>
      <c r="G56" s="11"/>
      <c r="H56" s="11">
        <f t="shared" si="7"/>
        <v>780.65</v>
      </c>
      <c r="I56" s="11">
        <f t="shared" si="8"/>
        <v>3903.25</v>
      </c>
      <c r="J56" s="11"/>
      <c r="K56" s="11"/>
      <c r="L56" s="11"/>
      <c r="M56" s="13">
        <f t="shared" si="9"/>
        <v>33162.012000000002</v>
      </c>
    </row>
    <row r="57" spans="1:13" ht="28.8" x14ac:dyDescent="0.3">
      <c r="A57" s="5" t="s">
        <v>38</v>
      </c>
      <c r="B57" s="4" t="s">
        <v>160</v>
      </c>
      <c r="C57" s="8">
        <v>661.83</v>
      </c>
      <c r="D57" s="10">
        <v>1</v>
      </c>
      <c r="E57" s="11">
        <f t="shared" si="5"/>
        <v>20119.632000000001</v>
      </c>
      <c r="F57" s="11">
        <f t="shared" si="6"/>
        <v>60358.896000000008</v>
      </c>
      <c r="G57" s="11"/>
      <c r="H57" s="11">
        <f t="shared" si="7"/>
        <v>1654.575</v>
      </c>
      <c r="I57" s="11">
        <f t="shared" si="8"/>
        <v>8272.875</v>
      </c>
      <c r="J57" s="11"/>
      <c r="K57" s="11"/>
      <c r="L57" s="11"/>
      <c r="M57" s="13">
        <f t="shared" si="9"/>
        <v>70286.346000000005</v>
      </c>
    </row>
    <row r="58" spans="1:13" ht="28.8" x14ac:dyDescent="0.3">
      <c r="A58" s="4" t="s">
        <v>159</v>
      </c>
      <c r="B58" s="17" t="s">
        <v>160</v>
      </c>
      <c r="C58" s="8">
        <v>414.83</v>
      </c>
      <c r="D58" s="10">
        <v>1</v>
      </c>
      <c r="E58" s="11">
        <f t="shared" si="5"/>
        <v>12610.831999999999</v>
      </c>
      <c r="F58" s="11">
        <f t="shared" si="6"/>
        <v>37832.495999999999</v>
      </c>
      <c r="G58" s="11"/>
      <c r="H58" s="11">
        <f t="shared" si="7"/>
        <v>1037.075</v>
      </c>
      <c r="I58" s="11">
        <f t="shared" si="8"/>
        <v>5185.375</v>
      </c>
      <c r="J58" s="11"/>
      <c r="K58" s="11"/>
      <c r="L58" s="11"/>
      <c r="M58" s="13">
        <f t="shared" si="9"/>
        <v>44054.945999999996</v>
      </c>
    </row>
    <row r="59" spans="1:13" ht="28.8" x14ac:dyDescent="0.3">
      <c r="A59" s="5" t="s">
        <v>37</v>
      </c>
      <c r="B59" s="4" t="s">
        <v>160</v>
      </c>
      <c r="C59" s="8">
        <v>414.83</v>
      </c>
      <c r="D59" s="10">
        <v>1</v>
      </c>
      <c r="E59" s="11">
        <f>C59*(30.4)</f>
        <v>12610.831999999999</v>
      </c>
      <c r="F59" s="11">
        <f>(E59*D59)*3</f>
        <v>37832.495999999999</v>
      </c>
      <c r="G59" s="11"/>
      <c r="H59" s="11">
        <f>(C59*2.5)*D59</f>
        <v>1037.075</v>
      </c>
      <c r="I59" s="11">
        <f>(C59*12.5)*D59</f>
        <v>5185.375</v>
      </c>
      <c r="J59" s="11"/>
      <c r="K59" s="11"/>
      <c r="L59" s="11"/>
      <c r="M59" s="13">
        <f>F59+G59+H59+I59+J59+K59+L59</f>
        <v>44054.945999999996</v>
      </c>
    </row>
    <row r="60" spans="1:13" ht="28.8" x14ac:dyDescent="0.3">
      <c r="A60" s="5" t="s">
        <v>39</v>
      </c>
      <c r="B60" s="4" t="s">
        <v>160</v>
      </c>
      <c r="C60" s="8">
        <v>312.26</v>
      </c>
      <c r="D60" s="10">
        <v>1</v>
      </c>
      <c r="E60" s="11">
        <f t="shared" si="5"/>
        <v>9492.7039999999997</v>
      </c>
      <c r="F60" s="11">
        <f t="shared" si="6"/>
        <v>28478.112000000001</v>
      </c>
      <c r="G60" s="11"/>
      <c r="H60" s="11">
        <f t="shared" si="7"/>
        <v>780.65</v>
      </c>
      <c r="I60" s="11">
        <f t="shared" si="8"/>
        <v>3903.25</v>
      </c>
      <c r="J60" s="11"/>
      <c r="K60" s="11"/>
      <c r="L60" s="11"/>
      <c r="M60" s="13">
        <f t="shared" si="9"/>
        <v>33162.012000000002</v>
      </c>
    </row>
    <row r="61" spans="1:13" x14ac:dyDescent="0.3">
      <c r="A61" s="5" t="s">
        <v>40</v>
      </c>
      <c r="B61" s="4" t="s">
        <v>114</v>
      </c>
      <c r="C61" s="8">
        <v>312.26</v>
      </c>
      <c r="D61" s="10">
        <v>1</v>
      </c>
      <c r="E61" s="11">
        <f t="shared" si="5"/>
        <v>9492.7039999999997</v>
      </c>
      <c r="F61" s="11">
        <f t="shared" si="6"/>
        <v>28478.112000000001</v>
      </c>
      <c r="G61" s="11"/>
      <c r="H61" s="11">
        <f t="shared" si="7"/>
        <v>780.65</v>
      </c>
      <c r="I61" s="11">
        <f t="shared" si="8"/>
        <v>3903.25</v>
      </c>
      <c r="J61" s="11"/>
      <c r="K61" s="11"/>
      <c r="L61" s="11"/>
      <c r="M61" s="13">
        <f t="shared" si="9"/>
        <v>33162.012000000002</v>
      </c>
    </row>
    <row r="62" spans="1:13" x14ac:dyDescent="0.3">
      <c r="A62" s="5" t="s">
        <v>17</v>
      </c>
      <c r="B62" s="4" t="s">
        <v>114</v>
      </c>
      <c r="C62" s="8">
        <v>263.56</v>
      </c>
      <c r="D62" s="10">
        <v>1</v>
      </c>
      <c r="E62" s="11">
        <f t="shared" si="5"/>
        <v>8012.2239999999993</v>
      </c>
      <c r="F62" s="11">
        <f t="shared" si="6"/>
        <v>24036.671999999999</v>
      </c>
      <c r="G62" s="11"/>
      <c r="H62" s="11">
        <f t="shared" si="7"/>
        <v>658.9</v>
      </c>
      <c r="I62" s="11">
        <f t="shared" si="8"/>
        <v>3294.5</v>
      </c>
      <c r="J62" s="11"/>
      <c r="K62" s="11"/>
      <c r="L62" s="11"/>
      <c r="M62" s="13">
        <f t="shared" si="9"/>
        <v>27990.072</v>
      </c>
    </row>
    <row r="63" spans="1:13" x14ac:dyDescent="0.3">
      <c r="A63" s="5" t="s">
        <v>41</v>
      </c>
      <c r="B63" s="4" t="s">
        <v>114</v>
      </c>
      <c r="C63" s="8">
        <v>263.56</v>
      </c>
      <c r="D63" s="10">
        <v>3</v>
      </c>
      <c r="E63" s="11">
        <f t="shared" si="5"/>
        <v>8012.2239999999993</v>
      </c>
      <c r="F63" s="11">
        <f t="shared" si="6"/>
        <v>72110.016000000003</v>
      </c>
      <c r="G63" s="11"/>
      <c r="H63" s="11">
        <f t="shared" si="7"/>
        <v>1976.6999999999998</v>
      </c>
      <c r="I63" s="11">
        <f t="shared" si="8"/>
        <v>9883.5</v>
      </c>
      <c r="J63" s="11"/>
      <c r="K63" s="11"/>
      <c r="L63" s="11"/>
      <c r="M63" s="13">
        <f t="shared" si="9"/>
        <v>83970.216</v>
      </c>
    </row>
    <row r="64" spans="1:13" x14ac:dyDescent="0.3">
      <c r="A64" s="5" t="s">
        <v>42</v>
      </c>
      <c r="B64" s="4" t="s">
        <v>114</v>
      </c>
      <c r="C64" s="8">
        <v>220.28</v>
      </c>
      <c r="D64" s="10">
        <v>1</v>
      </c>
      <c r="E64" s="11">
        <f t="shared" si="5"/>
        <v>6696.5119999999997</v>
      </c>
      <c r="F64" s="11">
        <f t="shared" si="6"/>
        <v>20089.536</v>
      </c>
      <c r="G64" s="11"/>
      <c r="H64" s="11">
        <f t="shared" si="7"/>
        <v>550.70000000000005</v>
      </c>
      <c r="I64" s="11">
        <f t="shared" si="8"/>
        <v>2753.5</v>
      </c>
      <c r="J64" s="11"/>
      <c r="K64" s="11"/>
      <c r="L64" s="11"/>
      <c r="M64" s="13">
        <f t="shared" si="9"/>
        <v>23393.736000000001</v>
      </c>
    </row>
    <row r="65" spans="1:13" x14ac:dyDescent="0.3">
      <c r="A65" s="5" t="s">
        <v>43</v>
      </c>
      <c r="B65" s="4" t="s">
        <v>115</v>
      </c>
      <c r="C65" s="8">
        <v>661.83</v>
      </c>
      <c r="D65" s="10">
        <v>1</v>
      </c>
      <c r="E65" s="11">
        <f t="shared" si="5"/>
        <v>20119.632000000001</v>
      </c>
      <c r="F65" s="11">
        <f t="shared" si="6"/>
        <v>60358.896000000008</v>
      </c>
      <c r="G65" s="11"/>
      <c r="H65" s="11">
        <f t="shared" si="7"/>
        <v>1654.575</v>
      </c>
      <c r="I65" s="11">
        <f t="shared" si="8"/>
        <v>8272.875</v>
      </c>
      <c r="J65" s="11"/>
      <c r="K65" s="11"/>
      <c r="L65" s="11"/>
      <c r="M65" s="13">
        <f t="shared" si="9"/>
        <v>70286.346000000005</v>
      </c>
    </row>
    <row r="66" spans="1:13" x14ac:dyDescent="0.3">
      <c r="A66" s="5" t="s">
        <v>44</v>
      </c>
      <c r="B66" s="4" t="s">
        <v>115</v>
      </c>
      <c r="C66" s="8">
        <v>414.83</v>
      </c>
      <c r="D66" s="10">
        <v>1</v>
      </c>
      <c r="E66" s="11">
        <f t="shared" si="5"/>
        <v>12610.831999999999</v>
      </c>
      <c r="F66" s="11">
        <f t="shared" si="6"/>
        <v>37832.495999999999</v>
      </c>
      <c r="G66" s="11"/>
      <c r="H66" s="11">
        <f t="shared" si="7"/>
        <v>1037.075</v>
      </c>
      <c r="I66" s="11">
        <f t="shared" si="8"/>
        <v>5185.375</v>
      </c>
      <c r="J66" s="11"/>
      <c r="K66" s="11"/>
      <c r="L66" s="11"/>
      <c r="M66" s="13">
        <f t="shared" si="9"/>
        <v>44054.945999999996</v>
      </c>
    </row>
    <row r="67" spans="1:13" x14ac:dyDescent="0.3">
      <c r="A67" s="5" t="s">
        <v>17</v>
      </c>
      <c r="B67" s="4" t="s">
        <v>115</v>
      </c>
      <c r="C67" s="8">
        <v>263.56</v>
      </c>
      <c r="D67" s="10">
        <v>1</v>
      </c>
      <c r="E67" s="11">
        <f t="shared" ref="E67" si="40">C67*(30.4)</f>
        <v>8012.2239999999993</v>
      </c>
      <c r="F67" s="11">
        <f t="shared" ref="F67" si="41">(E67*D67)*3</f>
        <v>24036.671999999999</v>
      </c>
      <c r="G67" s="11"/>
      <c r="H67" s="11">
        <f t="shared" ref="H67" si="42">(C67*2.5)*D67</f>
        <v>658.9</v>
      </c>
      <c r="I67" s="11">
        <f t="shared" ref="I67" si="43">(C67*12.5)*D67</f>
        <v>3294.5</v>
      </c>
      <c r="J67" s="11"/>
      <c r="K67" s="11"/>
      <c r="L67" s="11"/>
      <c r="M67" s="13">
        <f t="shared" ref="M67" si="44">F67+G67+H67+I67+J67+K67+L67</f>
        <v>27990.072</v>
      </c>
    </row>
    <row r="68" spans="1:13" x14ac:dyDescent="0.3">
      <c r="A68" s="5" t="s">
        <v>45</v>
      </c>
      <c r="B68" s="4" t="s">
        <v>115</v>
      </c>
      <c r="C68" s="8">
        <v>264.52</v>
      </c>
      <c r="D68" s="10">
        <v>3</v>
      </c>
      <c r="E68" s="11">
        <f t="shared" si="5"/>
        <v>8041.4079999999994</v>
      </c>
      <c r="F68" s="11">
        <f t="shared" si="6"/>
        <v>72372.671999999991</v>
      </c>
      <c r="G68" s="11"/>
      <c r="H68" s="11">
        <f t="shared" si="7"/>
        <v>1983.8999999999999</v>
      </c>
      <c r="I68" s="11">
        <f t="shared" si="8"/>
        <v>9919.5</v>
      </c>
      <c r="J68" s="11"/>
      <c r="K68" s="11"/>
      <c r="L68" s="11"/>
      <c r="M68" s="13">
        <f t="shared" si="9"/>
        <v>84276.071999999986</v>
      </c>
    </row>
    <row r="69" spans="1:13" x14ac:dyDescent="0.3">
      <c r="A69" s="5" t="s">
        <v>46</v>
      </c>
      <c r="B69" s="4" t="s">
        <v>115</v>
      </c>
      <c r="C69" s="8">
        <v>251.21</v>
      </c>
      <c r="D69" s="10">
        <v>3</v>
      </c>
      <c r="E69" s="11">
        <f t="shared" si="5"/>
        <v>7636.7839999999997</v>
      </c>
      <c r="F69" s="11">
        <f t="shared" si="6"/>
        <v>68731.055999999997</v>
      </c>
      <c r="G69" s="11"/>
      <c r="H69" s="11">
        <f t="shared" si="7"/>
        <v>1884.0749999999998</v>
      </c>
      <c r="I69" s="11">
        <f t="shared" si="8"/>
        <v>9420.375</v>
      </c>
      <c r="J69" s="11"/>
      <c r="K69" s="11"/>
      <c r="L69" s="11"/>
      <c r="M69" s="13">
        <f t="shared" si="9"/>
        <v>80035.505999999994</v>
      </c>
    </row>
    <row r="70" spans="1:13" x14ac:dyDescent="0.3">
      <c r="A70" s="5" t="s">
        <v>141</v>
      </c>
      <c r="B70" s="4" t="s">
        <v>115</v>
      </c>
      <c r="C70" s="8">
        <v>264.52</v>
      </c>
      <c r="D70" s="10">
        <v>3</v>
      </c>
      <c r="E70" s="11">
        <f t="shared" si="5"/>
        <v>8041.4079999999994</v>
      </c>
      <c r="F70" s="11">
        <f t="shared" si="6"/>
        <v>72372.671999999991</v>
      </c>
      <c r="G70" s="11"/>
      <c r="H70" s="11">
        <f t="shared" si="7"/>
        <v>1983.8999999999999</v>
      </c>
      <c r="I70" s="11">
        <f t="shared" si="8"/>
        <v>9919.5</v>
      </c>
      <c r="J70" s="11"/>
      <c r="K70" s="11"/>
      <c r="L70" s="11"/>
      <c r="M70" s="13">
        <f t="shared" si="9"/>
        <v>84276.071999999986</v>
      </c>
    </row>
    <row r="71" spans="1:13" x14ac:dyDescent="0.3">
      <c r="A71" s="5" t="s">
        <v>47</v>
      </c>
      <c r="B71" s="4" t="s">
        <v>116</v>
      </c>
      <c r="C71" s="8">
        <v>661.33</v>
      </c>
      <c r="D71" s="10">
        <v>1</v>
      </c>
      <c r="E71" s="11">
        <f t="shared" si="5"/>
        <v>20104.432000000001</v>
      </c>
      <c r="F71" s="11">
        <f t="shared" si="6"/>
        <v>60313.296000000002</v>
      </c>
      <c r="G71" s="11"/>
      <c r="H71" s="11">
        <f t="shared" si="7"/>
        <v>1653.325</v>
      </c>
      <c r="I71" s="11">
        <f t="shared" si="8"/>
        <v>8266.625</v>
      </c>
      <c r="J71" s="11"/>
      <c r="K71" s="11"/>
      <c r="L71" s="11"/>
      <c r="M71" s="13">
        <f t="shared" si="9"/>
        <v>70233.245999999999</v>
      </c>
    </row>
    <row r="72" spans="1:13" x14ac:dyDescent="0.3">
      <c r="A72" s="5" t="s">
        <v>101</v>
      </c>
      <c r="B72" s="4" t="s">
        <v>116</v>
      </c>
      <c r="C72" s="8">
        <v>263.56</v>
      </c>
      <c r="D72" s="10">
        <v>1</v>
      </c>
      <c r="E72" s="11">
        <f t="shared" si="5"/>
        <v>8012.2239999999993</v>
      </c>
      <c r="F72" s="11">
        <f t="shared" si="6"/>
        <v>24036.671999999999</v>
      </c>
      <c r="G72" s="11"/>
      <c r="H72" s="11">
        <f t="shared" si="7"/>
        <v>658.9</v>
      </c>
      <c r="I72" s="11">
        <f t="shared" si="8"/>
        <v>3294.5</v>
      </c>
      <c r="J72" s="11"/>
      <c r="K72" s="11"/>
      <c r="L72" s="11"/>
      <c r="M72" s="13">
        <f t="shared" si="9"/>
        <v>27990.072</v>
      </c>
    </row>
    <row r="73" spans="1:13" x14ac:dyDescent="0.3">
      <c r="A73" s="5" t="s">
        <v>52</v>
      </c>
      <c r="B73" s="4" t="s">
        <v>116</v>
      </c>
      <c r="C73" s="8">
        <v>263.56</v>
      </c>
      <c r="D73" s="10">
        <v>1</v>
      </c>
      <c r="E73" s="11">
        <f t="shared" si="5"/>
        <v>8012.2239999999993</v>
      </c>
      <c r="F73" s="11">
        <f t="shared" si="6"/>
        <v>24036.671999999999</v>
      </c>
      <c r="G73" s="11"/>
      <c r="H73" s="11">
        <f t="shared" si="7"/>
        <v>658.9</v>
      </c>
      <c r="I73" s="11">
        <f t="shared" si="8"/>
        <v>3294.5</v>
      </c>
      <c r="J73" s="11"/>
      <c r="K73" s="11"/>
      <c r="L73" s="11"/>
      <c r="M73" s="13">
        <f t="shared" si="9"/>
        <v>27990.072</v>
      </c>
    </row>
    <row r="74" spans="1:13" ht="28.8" x14ac:dyDescent="0.3">
      <c r="A74" s="5" t="s">
        <v>161</v>
      </c>
      <c r="B74" s="4" t="s">
        <v>116</v>
      </c>
      <c r="C74" s="8">
        <v>263.56</v>
      </c>
      <c r="D74" s="10">
        <v>1</v>
      </c>
      <c r="E74" s="11">
        <f t="shared" ref="E74" si="45">C74*(30.4)</f>
        <v>8012.2239999999993</v>
      </c>
      <c r="F74" s="11">
        <f t="shared" ref="F74" si="46">(E74*D74)*3</f>
        <v>24036.671999999999</v>
      </c>
      <c r="G74" s="11"/>
      <c r="H74" s="11">
        <f t="shared" ref="H74" si="47">(C74*2.5)*D74</f>
        <v>658.9</v>
      </c>
      <c r="I74" s="11">
        <f t="shared" ref="I74" si="48">(C74*12.5)*D74</f>
        <v>3294.5</v>
      </c>
      <c r="J74" s="11"/>
      <c r="K74" s="11"/>
      <c r="L74" s="11"/>
      <c r="M74" s="13">
        <f t="shared" ref="M74" si="49">F74+G74+H74+I74+J74+K74+L74</f>
        <v>27990.072</v>
      </c>
    </row>
    <row r="75" spans="1:13" x14ac:dyDescent="0.3">
      <c r="A75" s="5" t="s">
        <v>48</v>
      </c>
      <c r="B75" s="4" t="s">
        <v>116</v>
      </c>
      <c r="C75" s="8">
        <v>199.8</v>
      </c>
      <c r="D75" s="10">
        <v>1</v>
      </c>
      <c r="E75" s="11">
        <f t="shared" si="5"/>
        <v>6073.92</v>
      </c>
      <c r="F75" s="11">
        <f t="shared" si="6"/>
        <v>18221.760000000002</v>
      </c>
      <c r="G75" s="11"/>
      <c r="H75" s="11">
        <f t="shared" si="7"/>
        <v>499.5</v>
      </c>
      <c r="I75" s="11">
        <f t="shared" si="8"/>
        <v>2497.5</v>
      </c>
      <c r="J75" s="11"/>
      <c r="K75" s="11"/>
      <c r="L75" s="11"/>
      <c r="M75" s="13">
        <f t="shared" si="9"/>
        <v>21218.760000000002</v>
      </c>
    </row>
    <row r="76" spans="1:13" x14ac:dyDescent="0.3">
      <c r="A76" s="5" t="s">
        <v>49</v>
      </c>
      <c r="B76" s="4" t="s">
        <v>116</v>
      </c>
      <c r="C76" s="8">
        <v>233.5</v>
      </c>
      <c r="D76" s="10">
        <v>1</v>
      </c>
      <c r="E76" s="11">
        <f t="shared" si="5"/>
        <v>7098.4</v>
      </c>
      <c r="F76" s="11">
        <f t="shared" si="6"/>
        <v>21295.199999999997</v>
      </c>
      <c r="G76" s="11"/>
      <c r="H76" s="11">
        <f t="shared" si="7"/>
        <v>583.75</v>
      </c>
      <c r="I76" s="11">
        <f t="shared" si="8"/>
        <v>2918.75</v>
      </c>
      <c r="J76" s="11"/>
      <c r="K76" s="11"/>
      <c r="L76" s="11"/>
      <c r="M76" s="13">
        <f t="shared" si="9"/>
        <v>24797.699999999997</v>
      </c>
    </row>
    <row r="77" spans="1:13" x14ac:dyDescent="0.3">
      <c r="A77" s="5" t="s">
        <v>50</v>
      </c>
      <c r="B77" s="4" t="s">
        <v>116</v>
      </c>
      <c r="C77" s="8">
        <v>173</v>
      </c>
      <c r="D77" s="10">
        <v>1</v>
      </c>
      <c r="E77" s="11">
        <f t="shared" si="5"/>
        <v>5259.2</v>
      </c>
      <c r="F77" s="11">
        <f t="shared" si="6"/>
        <v>15777.599999999999</v>
      </c>
      <c r="G77" s="11"/>
      <c r="H77" s="11">
        <f t="shared" si="7"/>
        <v>432.5</v>
      </c>
      <c r="I77" s="11">
        <f t="shared" si="8"/>
        <v>2162.5</v>
      </c>
      <c r="J77" s="11"/>
      <c r="K77" s="11"/>
      <c r="L77" s="11"/>
      <c r="M77" s="13">
        <f t="shared" si="9"/>
        <v>18372.599999999999</v>
      </c>
    </row>
    <row r="78" spans="1:13" ht="28.8" x14ac:dyDescent="0.3">
      <c r="A78" s="5" t="s">
        <v>51</v>
      </c>
      <c r="B78" s="4" t="s">
        <v>116</v>
      </c>
      <c r="C78" s="8">
        <v>199.8</v>
      </c>
      <c r="D78" s="10">
        <v>1</v>
      </c>
      <c r="E78" s="11">
        <f t="shared" si="5"/>
        <v>6073.92</v>
      </c>
      <c r="F78" s="11">
        <f t="shared" si="6"/>
        <v>18221.760000000002</v>
      </c>
      <c r="G78" s="11"/>
      <c r="H78" s="11">
        <f t="shared" si="7"/>
        <v>499.5</v>
      </c>
      <c r="I78" s="11">
        <f t="shared" si="8"/>
        <v>2497.5</v>
      </c>
      <c r="J78" s="11"/>
      <c r="K78" s="11"/>
      <c r="L78" s="11"/>
      <c r="M78" s="13">
        <f t="shared" si="9"/>
        <v>21218.760000000002</v>
      </c>
    </row>
    <row r="79" spans="1:13" x14ac:dyDescent="0.3">
      <c r="A79" s="6" t="s">
        <v>162</v>
      </c>
      <c r="B79" s="4" t="s">
        <v>117</v>
      </c>
      <c r="C79" s="8">
        <v>414.83</v>
      </c>
      <c r="D79" s="10">
        <v>1</v>
      </c>
      <c r="E79" s="11">
        <f t="shared" si="5"/>
        <v>12610.831999999999</v>
      </c>
      <c r="F79" s="11">
        <f t="shared" si="6"/>
        <v>37832.495999999999</v>
      </c>
      <c r="G79" s="11"/>
      <c r="H79" s="11">
        <f t="shared" si="7"/>
        <v>1037.075</v>
      </c>
      <c r="I79" s="11">
        <f t="shared" si="8"/>
        <v>5185.375</v>
      </c>
      <c r="J79" s="11"/>
      <c r="K79" s="11"/>
      <c r="L79" s="11"/>
      <c r="M79" s="13">
        <f t="shared" si="9"/>
        <v>44054.945999999996</v>
      </c>
    </row>
    <row r="80" spans="1:13" ht="28.8" x14ac:dyDescent="0.3">
      <c r="A80" s="6" t="s">
        <v>53</v>
      </c>
      <c r="B80" s="4" t="s">
        <v>117</v>
      </c>
      <c r="C80" s="8">
        <v>263.56</v>
      </c>
      <c r="D80" s="10">
        <v>1</v>
      </c>
      <c r="E80" s="11">
        <f t="shared" si="5"/>
        <v>8012.2239999999993</v>
      </c>
      <c r="F80" s="11">
        <f t="shared" si="6"/>
        <v>24036.671999999999</v>
      </c>
      <c r="G80" s="11"/>
      <c r="H80" s="11">
        <f t="shared" si="7"/>
        <v>658.9</v>
      </c>
      <c r="I80" s="11">
        <f t="shared" si="8"/>
        <v>3294.5</v>
      </c>
      <c r="J80" s="11"/>
      <c r="K80" s="11"/>
      <c r="L80" s="11"/>
      <c r="M80" s="13">
        <f t="shared" si="9"/>
        <v>27990.072</v>
      </c>
    </row>
    <row r="81" spans="1:13" x14ac:dyDescent="0.3">
      <c r="A81" s="6" t="s">
        <v>54</v>
      </c>
      <c r="B81" s="4" t="s">
        <v>117</v>
      </c>
      <c r="C81" s="8">
        <v>263.56</v>
      </c>
      <c r="D81" s="10">
        <v>1</v>
      </c>
      <c r="E81" s="11">
        <f t="shared" si="5"/>
        <v>8012.2239999999993</v>
      </c>
      <c r="F81" s="11">
        <f t="shared" si="6"/>
        <v>24036.671999999999</v>
      </c>
      <c r="G81" s="11"/>
      <c r="H81" s="11">
        <f t="shared" si="7"/>
        <v>658.9</v>
      </c>
      <c r="I81" s="11">
        <f t="shared" si="8"/>
        <v>3294.5</v>
      </c>
      <c r="J81" s="11"/>
      <c r="K81" s="11"/>
      <c r="L81" s="11"/>
      <c r="M81" s="13">
        <f t="shared" si="9"/>
        <v>27990.072</v>
      </c>
    </row>
    <row r="82" spans="1:13" x14ac:dyDescent="0.3">
      <c r="A82" s="22" t="s">
        <v>55</v>
      </c>
      <c r="B82" s="23" t="s">
        <v>118</v>
      </c>
      <c r="C82" s="24">
        <v>414.83</v>
      </c>
      <c r="D82" s="25">
        <v>1</v>
      </c>
      <c r="E82" s="11">
        <f t="shared" si="5"/>
        <v>12610.831999999999</v>
      </c>
      <c r="F82" s="11">
        <f t="shared" si="6"/>
        <v>37832.495999999999</v>
      </c>
      <c r="G82" s="11"/>
      <c r="H82" s="11">
        <f t="shared" si="7"/>
        <v>1037.075</v>
      </c>
      <c r="I82" s="11">
        <f t="shared" si="8"/>
        <v>5185.375</v>
      </c>
      <c r="J82" s="11"/>
      <c r="K82" s="11"/>
      <c r="L82" s="11"/>
      <c r="M82" s="13">
        <f t="shared" si="9"/>
        <v>44054.945999999996</v>
      </c>
    </row>
    <row r="83" spans="1:13" x14ac:dyDescent="0.3">
      <c r="A83" s="6" t="s">
        <v>17</v>
      </c>
      <c r="B83" s="4" t="s">
        <v>118</v>
      </c>
      <c r="C83" s="8">
        <v>263.56</v>
      </c>
      <c r="D83" s="10">
        <v>2</v>
      </c>
      <c r="E83" s="11">
        <f t="shared" si="5"/>
        <v>8012.2239999999993</v>
      </c>
      <c r="F83" s="11">
        <f t="shared" si="6"/>
        <v>48073.343999999997</v>
      </c>
      <c r="G83" s="11"/>
      <c r="H83" s="11">
        <f t="shared" si="7"/>
        <v>1317.8</v>
      </c>
      <c r="I83" s="11">
        <f t="shared" si="8"/>
        <v>6589</v>
      </c>
      <c r="J83" s="11"/>
      <c r="K83" s="11"/>
      <c r="L83" s="11"/>
      <c r="M83" s="13">
        <f t="shared" si="9"/>
        <v>55980.144</v>
      </c>
    </row>
    <row r="84" spans="1:13" ht="28.8" x14ac:dyDescent="0.3">
      <c r="A84" s="6" t="s">
        <v>56</v>
      </c>
      <c r="B84" s="4" t="s">
        <v>119</v>
      </c>
      <c r="C84" s="8">
        <v>661.33</v>
      </c>
      <c r="D84" s="10">
        <v>1</v>
      </c>
      <c r="E84" s="11">
        <f t="shared" si="5"/>
        <v>20104.432000000001</v>
      </c>
      <c r="F84" s="11">
        <f t="shared" si="6"/>
        <v>60313.296000000002</v>
      </c>
      <c r="G84" s="11"/>
      <c r="H84" s="11">
        <f t="shared" si="7"/>
        <v>1653.325</v>
      </c>
      <c r="I84" s="11">
        <f t="shared" si="8"/>
        <v>8266.625</v>
      </c>
      <c r="J84" s="11"/>
      <c r="K84" s="11"/>
      <c r="L84" s="11"/>
      <c r="M84" s="13">
        <f t="shared" si="9"/>
        <v>70233.245999999999</v>
      </c>
    </row>
    <row r="85" spans="1:13" ht="28.8" x14ac:dyDescent="0.3">
      <c r="A85" s="6" t="s">
        <v>17</v>
      </c>
      <c r="B85" s="4" t="s">
        <v>119</v>
      </c>
      <c r="C85" s="8">
        <v>263.56</v>
      </c>
      <c r="D85" s="10">
        <v>1</v>
      </c>
      <c r="E85" s="11">
        <f t="shared" si="5"/>
        <v>8012.2239999999993</v>
      </c>
      <c r="F85" s="11">
        <f t="shared" si="6"/>
        <v>24036.671999999999</v>
      </c>
      <c r="G85" s="11"/>
      <c r="H85" s="11">
        <f t="shared" si="7"/>
        <v>658.9</v>
      </c>
      <c r="I85" s="11">
        <f t="shared" si="8"/>
        <v>3294.5</v>
      </c>
      <c r="J85" s="11"/>
      <c r="K85" s="11"/>
      <c r="L85" s="11"/>
      <c r="M85" s="13">
        <f t="shared" si="9"/>
        <v>27990.072</v>
      </c>
    </row>
    <row r="86" spans="1:13" ht="28.8" x14ac:dyDescent="0.3">
      <c r="A86" s="6" t="s">
        <v>142</v>
      </c>
      <c r="B86" s="4" t="s">
        <v>119</v>
      </c>
      <c r="C86" s="8">
        <v>312.26</v>
      </c>
      <c r="D86" s="10">
        <v>1</v>
      </c>
      <c r="E86" s="11">
        <f t="shared" ref="E86:E164" si="50">C86*(30.4)</f>
        <v>9492.7039999999997</v>
      </c>
      <c r="F86" s="11">
        <f t="shared" ref="F86:F164" si="51">(E86*D86)*3</f>
        <v>28478.112000000001</v>
      </c>
      <c r="G86" s="11"/>
      <c r="H86" s="11">
        <f t="shared" ref="H86:H164" si="52">(C86*2.5)*D86</f>
        <v>780.65</v>
      </c>
      <c r="I86" s="11">
        <f t="shared" ref="I86:I164" si="53">(C86*12.5)*D86</f>
        <v>3903.25</v>
      </c>
      <c r="J86" s="11"/>
      <c r="K86" s="11"/>
      <c r="L86" s="11"/>
      <c r="M86" s="13">
        <f t="shared" ref="M86:M164" si="54">F86+G86+H86+I86+J86+K86+L86</f>
        <v>33162.012000000002</v>
      </c>
    </row>
    <row r="87" spans="1:13" ht="28.8" x14ac:dyDescent="0.3">
      <c r="A87" s="6" t="s">
        <v>163</v>
      </c>
      <c r="B87" s="4" t="s">
        <v>119</v>
      </c>
      <c r="C87" s="8">
        <v>312.26</v>
      </c>
      <c r="D87" s="10">
        <v>1</v>
      </c>
      <c r="E87" s="11">
        <f t="shared" ref="E87" si="55">C87*(30.4)</f>
        <v>9492.7039999999997</v>
      </c>
      <c r="F87" s="11">
        <f t="shared" ref="F87" si="56">(E87*D87)*3</f>
        <v>28478.112000000001</v>
      </c>
      <c r="G87" s="11"/>
      <c r="H87" s="11">
        <f t="shared" ref="H87" si="57">(C87*2.5)*D87</f>
        <v>780.65</v>
      </c>
      <c r="I87" s="11">
        <f t="shared" ref="I87" si="58">(C87*12.5)*D87</f>
        <v>3903.25</v>
      </c>
      <c r="J87" s="11"/>
      <c r="K87" s="11"/>
      <c r="L87" s="11"/>
      <c r="M87" s="13">
        <f t="shared" ref="M87" si="59">F87+G87+H87+I87+J87+K87+L87</f>
        <v>33162.012000000002</v>
      </c>
    </row>
    <row r="88" spans="1:13" ht="28.8" x14ac:dyDescent="0.3">
      <c r="A88" s="6" t="s">
        <v>57</v>
      </c>
      <c r="B88" s="4" t="s">
        <v>119</v>
      </c>
      <c r="C88" s="8">
        <v>312.26</v>
      </c>
      <c r="D88" s="10">
        <v>1</v>
      </c>
      <c r="E88" s="11">
        <f t="shared" si="50"/>
        <v>9492.7039999999997</v>
      </c>
      <c r="F88" s="11">
        <f t="shared" si="51"/>
        <v>28478.112000000001</v>
      </c>
      <c r="G88" s="11"/>
      <c r="H88" s="11">
        <f t="shared" si="52"/>
        <v>780.65</v>
      </c>
      <c r="I88" s="11">
        <f t="shared" si="53"/>
        <v>3903.25</v>
      </c>
      <c r="J88" s="11"/>
      <c r="K88" s="11"/>
      <c r="L88" s="11"/>
      <c r="M88" s="13">
        <f t="shared" si="54"/>
        <v>33162.012000000002</v>
      </c>
    </row>
    <row r="89" spans="1:13" ht="28.8" x14ac:dyDescent="0.3">
      <c r="A89" s="6" t="s">
        <v>58</v>
      </c>
      <c r="B89" s="4" t="s">
        <v>119</v>
      </c>
      <c r="C89" s="8">
        <v>263.56</v>
      </c>
      <c r="D89" s="10">
        <v>1</v>
      </c>
      <c r="E89" s="11">
        <f t="shared" si="50"/>
        <v>8012.2239999999993</v>
      </c>
      <c r="F89" s="11">
        <f t="shared" si="51"/>
        <v>24036.671999999999</v>
      </c>
      <c r="G89" s="11"/>
      <c r="H89" s="11">
        <f t="shared" si="52"/>
        <v>658.9</v>
      </c>
      <c r="I89" s="11">
        <f t="shared" si="53"/>
        <v>3294.5</v>
      </c>
      <c r="J89" s="11"/>
      <c r="K89" s="11"/>
      <c r="L89" s="11"/>
      <c r="M89" s="13">
        <f t="shared" si="54"/>
        <v>27990.072</v>
      </c>
    </row>
    <row r="90" spans="1:13" ht="28.8" x14ac:dyDescent="0.3">
      <c r="A90" s="6" t="s">
        <v>59</v>
      </c>
      <c r="B90" s="4" t="s">
        <v>119</v>
      </c>
      <c r="C90" s="8">
        <v>263.56</v>
      </c>
      <c r="D90" s="10">
        <v>1</v>
      </c>
      <c r="E90" s="11">
        <f t="shared" si="50"/>
        <v>8012.2239999999993</v>
      </c>
      <c r="F90" s="11">
        <f t="shared" si="51"/>
        <v>24036.671999999999</v>
      </c>
      <c r="G90" s="11"/>
      <c r="H90" s="11">
        <f t="shared" si="52"/>
        <v>658.9</v>
      </c>
      <c r="I90" s="11">
        <f t="shared" si="53"/>
        <v>3294.5</v>
      </c>
      <c r="J90" s="11"/>
      <c r="K90" s="11"/>
      <c r="L90" s="11"/>
      <c r="M90" s="13">
        <f t="shared" si="54"/>
        <v>27990.072</v>
      </c>
    </row>
    <row r="91" spans="1:13" ht="28.8" x14ac:dyDescent="0.3">
      <c r="A91" s="6" t="s">
        <v>60</v>
      </c>
      <c r="B91" s="4" t="s">
        <v>119</v>
      </c>
      <c r="C91" s="8">
        <v>263.56</v>
      </c>
      <c r="D91" s="10">
        <v>1</v>
      </c>
      <c r="E91" s="11">
        <f t="shared" si="50"/>
        <v>8012.2239999999993</v>
      </c>
      <c r="F91" s="11">
        <f t="shared" si="51"/>
        <v>24036.671999999999</v>
      </c>
      <c r="G91" s="11"/>
      <c r="H91" s="11">
        <f t="shared" si="52"/>
        <v>658.9</v>
      </c>
      <c r="I91" s="11">
        <f t="shared" si="53"/>
        <v>3294.5</v>
      </c>
      <c r="J91" s="11"/>
      <c r="K91" s="11"/>
      <c r="L91" s="11"/>
      <c r="M91" s="13">
        <f t="shared" si="54"/>
        <v>27990.072</v>
      </c>
    </row>
    <row r="92" spans="1:13" ht="28.8" x14ac:dyDescent="0.3">
      <c r="A92" s="6" t="s">
        <v>164</v>
      </c>
      <c r="B92" s="4" t="s">
        <v>119</v>
      </c>
      <c r="C92" s="8">
        <v>263.56</v>
      </c>
      <c r="D92" s="10">
        <v>1</v>
      </c>
      <c r="E92" s="11">
        <f t="shared" ref="E92" si="60">C92*(30.4)</f>
        <v>8012.2239999999993</v>
      </c>
      <c r="F92" s="11">
        <f t="shared" ref="F92" si="61">(E92*D92)*3</f>
        <v>24036.671999999999</v>
      </c>
      <c r="G92" s="11"/>
      <c r="H92" s="11">
        <f t="shared" ref="H92" si="62">(C92*2.5)*D92</f>
        <v>658.9</v>
      </c>
      <c r="I92" s="11">
        <f t="shared" ref="I92" si="63">(C92*12.5)*D92</f>
        <v>3294.5</v>
      </c>
      <c r="J92" s="11"/>
      <c r="K92" s="11"/>
      <c r="L92" s="11"/>
      <c r="M92" s="13">
        <f t="shared" ref="M92" si="64">F92+G92+H92+I92+J92+K92+L92</f>
        <v>27990.072</v>
      </c>
    </row>
    <row r="93" spans="1:13" ht="28.8" x14ac:dyDescent="0.3">
      <c r="A93" s="6" t="s">
        <v>61</v>
      </c>
      <c r="B93" s="4" t="s">
        <v>119</v>
      </c>
      <c r="C93" s="8">
        <v>312.26</v>
      </c>
      <c r="D93" s="10">
        <v>1</v>
      </c>
      <c r="E93" s="11">
        <f t="shared" si="50"/>
        <v>9492.7039999999997</v>
      </c>
      <c r="F93" s="11">
        <f t="shared" si="51"/>
        <v>28478.112000000001</v>
      </c>
      <c r="G93" s="11"/>
      <c r="H93" s="11">
        <f t="shared" si="52"/>
        <v>780.65</v>
      </c>
      <c r="I93" s="11">
        <f t="shared" si="53"/>
        <v>3903.25</v>
      </c>
      <c r="J93" s="11"/>
      <c r="K93" s="11"/>
      <c r="L93" s="11"/>
      <c r="M93" s="13">
        <f t="shared" si="54"/>
        <v>33162.012000000002</v>
      </c>
    </row>
    <row r="94" spans="1:13" ht="28.8" x14ac:dyDescent="0.3">
      <c r="A94" s="6" t="s">
        <v>62</v>
      </c>
      <c r="B94" s="4" t="s">
        <v>119</v>
      </c>
      <c r="C94" s="8">
        <v>214.1</v>
      </c>
      <c r="D94" s="10">
        <v>1</v>
      </c>
      <c r="E94" s="11">
        <f t="shared" si="50"/>
        <v>6508.6399999999994</v>
      </c>
      <c r="F94" s="11">
        <f t="shared" si="51"/>
        <v>19525.919999999998</v>
      </c>
      <c r="G94" s="11"/>
      <c r="H94" s="11">
        <f t="shared" si="52"/>
        <v>535.25</v>
      </c>
      <c r="I94" s="11">
        <f t="shared" si="53"/>
        <v>2676.25</v>
      </c>
      <c r="J94" s="11"/>
      <c r="K94" s="11"/>
      <c r="L94" s="11"/>
      <c r="M94" s="13">
        <f t="shared" si="54"/>
        <v>22737.42</v>
      </c>
    </row>
    <row r="95" spans="1:13" ht="28.8" x14ac:dyDescent="0.3">
      <c r="A95" s="6" t="s">
        <v>63</v>
      </c>
      <c r="B95" s="4" t="s">
        <v>120</v>
      </c>
      <c r="C95" s="8">
        <v>661.33</v>
      </c>
      <c r="D95" s="10">
        <v>1</v>
      </c>
      <c r="E95" s="11">
        <f t="shared" si="50"/>
        <v>20104.432000000001</v>
      </c>
      <c r="F95" s="11">
        <f t="shared" si="51"/>
        <v>60313.296000000002</v>
      </c>
      <c r="G95" s="11"/>
      <c r="H95" s="11">
        <f t="shared" si="52"/>
        <v>1653.325</v>
      </c>
      <c r="I95" s="11">
        <f t="shared" si="53"/>
        <v>8266.625</v>
      </c>
      <c r="J95" s="11"/>
      <c r="K95" s="11"/>
      <c r="L95" s="11"/>
      <c r="M95" s="13">
        <f t="shared" si="54"/>
        <v>70233.245999999999</v>
      </c>
    </row>
    <row r="96" spans="1:13" ht="28.8" x14ac:dyDescent="0.3">
      <c r="A96" s="6" t="s">
        <v>17</v>
      </c>
      <c r="B96" s="4" t="s">
        <v>120</v>
      </c>
      <c r="C96" s="8">
        <v>263.56</v>
      </c>
      <c r="D96" s="10">
        <v>1</v>
      </c>
      <c r="E96" s="11">
        <f t="shared" si="50"/>
        <v>8012.2239999999993</v>
      </c>
      <c r="F96" s="11">
        <f t="shared" si="51"/>
        <v>24036.671999999999</v>
      </c>
      <c r="G96" s="11"/>
      <c r="H96" s="11">
        <f t="shared" si="52"/>
        <v>658.9</v>
      </c>
      <c r="I96" s="11">
        <f t="shared" si="53"/>
        <v>3294.5</v>
      </c>
      <c r="J96" s="11"/>
      <c r="K96" s="11"/>
      <c r="L96" s="11"/>
      <c r="M96" s="13">
        <f t="shared" si="54"/>
        <v>27990.072</v>
      </c>
    </row>
    <row r="97" spans="1:13" ht="28.8" x14ac:dyDescent="0.3">
      <c r="A97" s="6" t="s">
        <v>64</v>
      </c>
      <c r="B97" s="4" t="s">
        <v>120</v>
      </c>
      <c r="C97" s="8">
        <v>220.57</v>
      </c>
      <c r="D97" s="10">
        <v>7</v>
      </c>
      <c r="E97" s="11">
        <f t="shared" si="50"/>
        <v>6705.3279999999995</v>
      </c>
      <c r="F97" s="11">
        <f t="shared" si="51"/>
        <v>140811.88799999998</v>
      </c>
      <c r="G97" s="11"/>
      <c r="H97" s="11">
        <f t="shared" si="52"/>
        <v>3859.9749999999995</v>
      </c>
      <c r="I97" s="11">
        <f t="shared" si="53"/>
        <v>19299.875</v>
      </c>
      <c r="J97" s="11"/>
      <c r="K97" s="11"/>
      <c r="L97" s="11"/>
      <c r="M97" s="13">
        <f t="shared" si="54"/>
        <v>163971.73799999998</v>
      </c>
    </row>
    <row r="98" spans="1:13" x14ac:dyDescent="0.3">
      <c r="A98" s="6" t="s">
        <v>166</v>
      </c>
      <c r="B98" s="4" t="s">
        <v>165</v>
      </c>
      <c r="C98" s="8">
        <v>661.33</v>
      </c>
      <c r="D98" s="10">
        <v>1</v>
      </c>
      <c r="E98" s="11">
        <f t="shared" si="50"/>
        <v>20104.432000000001</v>
      </c>
      <c r="F98" s="11">
        <f t="shared" si="51"/>
        <v>60313.296000000002</v>
      </c>
      <c r="G98" s="11"/>
      <c r="H98" s="11">
        <f t="shared" si="52"/>
        <v>1653.325</v>
      </c>
      <c r="I98" s="11">
        <f t="shared" si="53"/>
        <v>8266.625</v>
      </c>
      <c r="J98" s="11"/>
      <c r="K98" s="11"/>
      <c r="L98" s="11"/>
      <c r="M98" s="13">
        <f t="shared" si="54"/>
        <v>70233.245999999999</v>
      </c>
    </row>
    <row r="99" spans="1:13" x14ac:dyDescent="0.3">
      <c r="A99" s="6" t="s">
        <v>101</v>
      </c>
      <c r="B99" s="4" t="s">
        <v>165</v>
      </c>
      <c r="C99" s="8">
        <v>253.77</v>
      </c>
      <c r="D99" s="10">
        <v>1</v>
      </c>
      <c r="E99" s="11">
        <f t="shared" ref="E99" si="65">C99*(30.4)</f>
        <v>7714.6080000000002</v>
      </c>
      <c r="F99" s="11">
        <f t="shared" ref="F99" si="66">(E99*D99)*3</f>
        <v>23143.824000000001</v>
      </c>
      <c r="G99" s="11"/>
      <c r="H99" s="11">
        <f t="shared" ref="H99" si="67">(C99*2.5)*D99</f>
        <v>634.42500000000007</v>
      </c>
      <c r="I99" s="11">
        <f t="shared" ref="I99" si="68">(C99*12.5)*D99</f>
        <v>3172.125</v>
      </c>
      <c r="J99" s="11"/>
      <c r="K99" s="11"/>
      <c r="L99" s="11"/>
      <c r="M99" s="13">
        <f t="shared" ref="M99" si="69">F99+G99+H99+I99+J99+K99+L99</f>
        <v>26950.374</v>
      </c>
    </row>
    <row r="100" spans="1:13" x14ac:dyDescent="0.3">
      <c r="A100" s="6" t="s">
        <v>17</v>
      </c>
      <c r="B100" s="4" t="s">
        <v>165</v>
      </c>
      <c r="C100" s="8">
        <v>263.56</v>
      </c>
      <c r="D100" s="10">
        <v>1</v>
      </c>
      <c r="E100" s="11">
        <f t="shared" si="50"/>
        <v>8012.2239999999993</v>
      </c>
      <c r="F100" s="11">
        <f t="shared" si="51"/>
        <v>24036.671999999999</v>
      </c>
      <c r="G100" s="11"/>
      <c r="H100" s="11">
        <f t="shared" si="52"/>
        <v>658.9</v>
      </c>
      <c r="I100" s="11">
        <f t="shared" si="53"/>
        <v>3294.5</v>
      </c>
      <c r="J100" s="11"/>
      <c r="K100" s="11"/>
      <c r="L100" s="11"/>
      <c r="M100" s="13">
        <f t="shared" si="54"/>
        <v>27990.072</v>
      </c>
    </row>
    <row r="101" spans="1:13" x14ac:dyDescent="0.3">
      <c r="A101" s="6" t="s">
        <v>65</v>
      </c>
      <c r="B101" s="4" t="s">
        <v>165</v>
      </c>
      <c r="C101" s="8">
        <v>358.47</v>
      </c>
      <c r="D101" s="10">
        <v>2</v>
      </c>
      <c r="E101" s="11">
        <f t="shared" si="50"/>
        <v>10897.488000000001</v>
      </c>
      <c r="F101" s="11">
        <f t="shared" si="51"/>
        <v>65384.928000000007</v>
      </c>
      <c r="G101" s="11"/>
      <c r="H101" s="11">
        <f t="shared" si="52"/>
        <v>1792.3500000000001</v>
      </c>
      <c r="I101" s="11">
        <f t="shared" si="53"/>
        <v>8961.75</v>
      </c>
      <c r="J101" s="11"/>
      <c r="K101" s="11"/>
      <c r="L101" s="11"/>
      <c r="M101" s="13">
        <f t="shared" si="54"/>
        <v>76139.028000000006</v>
      </c>
    </row>
    <row r="102" spans="1:13" x14ac:dyDescent="0.3">
      <c r="A102" s="6" t="s">
        <v>41</v>
      </c>
      <c r="B102" s="4" t="s">
        <v>165</v>
      </c>
      <c r="C102" s="8">
        <v>263.56</v>
      </c>
      <c r="D102" s="10">
        <v>1</v>
      </c>
      <c r="E102" s="11">
        <f t="shared" ref="E102" si="70">C102*(30.4)</f>
        <v>8012.2239999999993</v>
      </c>
      <c r="F102" s="11">
        <f t="shared" ref="F102" si="71">(E102*D102)*3</f>
        <v>24036.671999999999</v>
      </c>
      <c r="G102" s="11"/>
      <c r="H102" s="11">
        <f t="shared" ref="H102" si="72">(C102*2.5)*D102</f>
        <v>658.9</v>
      </c>
      <c r="I102" s="11">
        <f t="shared" ref="I102" si="73">(C102*12.5)*D102</f>
        <v>3294.5</v>
      </c>
      <c r="J102" s="11"/>
      <c r="K102" s="11"/>
      <c r="L102" s="11"/>
      <c r="M102" s="13">
        <f t="shared" ref="M102" si="74">F102+G102+H102+I102+J102+K102+L102</f>
        <v>27990.072</v>
      </c>
    </row>
    <row r="103" spans="1:13" x14ac:dyDescent="0.3">
      <c r="A103" s="6" t="s">
        <v>67</v>
      </c>
      <c r="B103" s="4" t="s">
        <v>165</v>
      </c>
      <c r="C103" s="8">
        <v>414.83</v>
      </c>
      <c r="D103" s="10">
        <v>1</v>
      </c>
      <c r="E103" s="11">
        <f t="shared" si="50"/>
        <v>12610.831999999999</v>
      </c>
      <c r="F103" s="11">
        <f t="shared" si="51"/>
        <v>37832.495999999999</v>
      </c>
      <c r="G103" s="11"/>
      <c r="H103" s="11">
        <f t="shared" si="52"/>
        <v>1037.075</v>
      </c>
      <c r="I103" s="11">
        <f t="shared" si="53"/>
        <v>5185.375</v>
      </c>
      <c r="J103" s="11"/>
      <c r="K103" s="11"/>
      <c r="L103" s="11"/>
      <c r="M103" s="13">
        <f t="shared" si="54"/>
        <v>44054.945999999996</v>
      </c>
    </row>
    <row r="104" spans="1:13" x14ac:dyDescent="0.3">
      <c r="A104" s="6" t="s">
        <v>68</v>
      </c>
      <c r="B104" s="4" t="s">
        <v>165</v>
      </c>
      <c r="C104" s="8">
        <v>263.56</v>
      </c>
      <c r="D104" s="10">
        <v>3</v>
      </c>
      <c r="E104" s="11">
        <f t="shared" si="50"/>
        <v>8012.2239999999993</v>
      </c>
      <c r="F104" s="11">
        <f t="shared" si="51"/>
        <v>72110.016000000003</v>
      </c>
      <c r="G104" s="11"/>
      <c r="H104" s="11">
        <f t="shared" si="52"/>
        <v>1976.6999999999998</v>
      </c>
      <c r="I104" s="11">
        <f t="shared" si="53"/>
        <v>9883.5</v>
      </c>
      <c r="J104" s="11"/>
      <c r="K104" s="11"/>
      <c r="L104" s="11"/>
      <c r="M104" s="13">
        <f t="shared" si="54"/>
        <v>83970.216</v>
      </c>
    </row>
    <row r="105" spans="1:13" ht="28.8" x14ac:dyDescent="0.3">
      <c r="A105" s="6" t="s">
        <v>167</v>
      </c>
      <c r="B105" s="4" t="s">
        <v>168</v>
      </c>
      <c r="C105" s="8">
        <v>661.33</v>
      </c>
      <c r="D105" s="10">
        <v>1</v>
      </c>
      <c r="E105" s="11">
        <f t="shared" ref="E105" si="75">C105*(30.4)</f>
        <v>20104.432000000001</v>
      </c>
      <c r="F105" s="11">
        <f t="shared" ref="F105" si="76">(E105*D105)*3</f>
        <v>60313.296000000002</v>
      </c>
      <c r="G105" s="11"/>
      <c r="H105" s="11">
        <f t="shared" ref="H105" si="77">(C105*2.5)*D105</f>
        <v>1653.325</v>
      </c>
      <c r="I105" s="11">
        <f t="shared" ref="I105" si="78">(C105*12.5)*D105</f>
        <v>8266.625</v>
      </c>
      <c r="J105" s="11"/>
      <c r="K105" s="11"/>
      <c r="L105" s="11"/>
      <c r="M105" s="13">
        <f t="shared" ref="M105" si="79">F105+G105+H105+I105+J105+K105+L105</f>
        <v>70233.245999999999</v>
      </c>
    </row>
    <row r="106" spans="1:13" ht="28.8" x14ac:dyDescent="0.3">
      <c r="A106" s="6" t="s">
        <v>66</v>
      </c>
      <c r="B106" s="4" t="s">
        <v>168</v>
      </c>
      <c r="C106" s="8">
        <v>414.83</v>
      </c>
      <c r="D106" s="10">
        <v>1</v>
      </c>
      <c r="E106" s="11">
        <f>C106*(30.4)</f>
        <v>12610.831999999999</v>
      </c>
      <c r="F106" s="11">
        <f>(E106*D106)*3</f>
        <v>37832.495999999999</v>
      </c>
      <c r="G106" s="11"/>
      <c r="H106" s="11">
        <f>(C106*2.5)*D106</f>
        <v>1037.075</v>
      </c>
      <c r="I106" s="11">
        <f>(C106*12.5)*D106</f>
        <v>5185.375</v>
      </c>
      <c r="J106" s="11"/>
      <c r="K106" s="11"/>
      <c r="L106" s="11"/>
      <c r="M106" s="13">
        <f>F106+G106+H106+I106+J106+K106+L106</f>
        <v>44054.945999999996</v>
      </c>
    </row>
    <row r="107" spans="1:13" ht="28.8" x14ac:dyDescent="0.3">
      <c r="A107" s="6" t="s">
        <v>17</v>
      </c>
      <c r="B107" s="4" t="s">
        <v>168</v>
      </c>
      <c r="C107" s="8">
        <v>263.56</v>
      </c>
      <c r="D107" s="10">
        <v>1</v>
      </c>
      <c r="E107" s="11">
        <f t="shared" ref="E107" si="80">C107*(30.4)</f>
        <v>8012.2239999999993</v>
      </c>
      <c r="F107" s="11">
        <f t="shared" ref="F107" si="81">(E107*D107)*3</f>
        <v>24036.671999999999</v>
      </c>
      <c r="G107" s="11"/>
      <c r="H107" s="11">
        <f t="shared" ref="H107" si="82">(C107*2.5)*D107</f>
        <v>658.9</v>
      </c>
      <c r="I107" s="11">
        <f t="shared" ref="I107" si="83">(C107*12.5)*D107</f>
        <v>3294.5</v>
      </c>
      <c r="J107" s="11"/>
      <c r="K107" s="11"/>
      <c r="L107" s="11"/>
      <c r="M107" s="13">
        <f t="shared" ref="M107" si="84">F107+G107+H107+I107+J107+K107+L107</f>
        <v>27990.072</v>
      </c>
    </row>
    <row r="108" spans="1:13" ht="28.8" x14ac:dyDescent="0.3">
      <c r="A108" s="6" t="s">
        <v>41</v>
      </c>
      <c r="B108" s="4" t="s">
        <v>168</v>
      </c>
      <c r="C108" s="8">
        <v>263.56</v>
      </c>
      <c r="D108" s="10">
        <v>1</v>
      </c>
      <c r="E108" s="11">
        <f>C108*(30.4)</f>
        <v>8012.2239999999993</v>
      </c>
      <c r="F108" s="11">
        <f>(E108*D108)*3</f>
        <v>24036.671999999999</v>
      </c>
      <c r="G108" s="11"/>
      <c r="H108" s="11">
        <f>(C108*2.5)*D108</f>
        <v>658.9</v>
      </c>
      <c r="I108" s="11">
        <f>(C108*12.5)*D108</f>
        <v>3294.5</v>
      </c>
      <c r="J108" s="11"/>
      <c r="K108" s="11"/>
      <c r="L108" s="11"/>
      <c r="M108" s="13">
        <f>F108+G108+H108+I108+J108+K108+L108</f>
        <v>27990.072</v>
      </c>
    </row>
    <row r="109" spans="1:13" ht="28.8" x14ac:dyDescent="0.3">
      <c r="A109" s="6" t="s">
        <v>69</v>
      </c>
      <c r="B109" s="4" t="s">
        <v>168</v>
      </c>
      <c r="C109" s="8">
        <v>414.83</v>
      </c>
      <c r="D109" s="10">
        <v>1</v>
      </c>
      <c r="E109" s="11">
        <f t="shared" si="50"/>
        <v>12610.831999999999</v>
      </c>
      <c r="F109" s="11">
        <f t="shared" si="51"/>
        <v>37832.495999999999</v>
      </c>
      <c r="G109" s="11"/>
      <c r="H109" s="11">
        <f t="shared" si="52"/>
        <v>1037.075</v>
      </c>
      <c r="I109" s="11">
        <f t="shared" si="53"/>
        <v>5185.375</v>
      </c>
      <c r="J109" s="11"/>
      <c r="K109" s="11"/>
      <c r="L109" s="11"/>
      <c r="M109" s="13">
        <f t="shared" si="54"/>
        <v>44054.945999999996</v>
      </c>
    </row>
    <row r="110" spans="1:13" ht="28.8" x14ac:dyDescent="0.3">
      <c r="A110" s="6" t="s">
        <v>65</v>
      </c>
      <c r="B110" s="4" t="s">
        <v>168</v>
      </c>
      <c r="C110" s="8">
        <v>358.47</v>
      </c>
      <c r="D110" s="10">
        <v>1</v>
      </c>
      <c r="E110" s="11">
        <f t="shared" ref="E110" si="85">C110*(30.4)</f>
        <v>10897.488000000001</v>
      </c>
      <c r="F110" s="11">
        <f t="shared" ref="F110" si="86">(E110*D110)*3</f>
        <v>32692.464000000004</v>
      </c>
      <c r="G110" s="11"/>
      <c r="H110" s="11">
        <f t="shared" ref="H110" si="87">(C110*2.5)*D110</f>
        <v>896.17500000000007</v>
      </c>
      <c r="I110" s="11">
        <f t="shared" ref="I110" si="88">(C110*12.5)*D110</f>
        <v>4480.875</v>
      </c>
      <c r="J110" s="11"/>
      <c r="K110" s="11"/>
      <c r="L110" s="11"/>
      <c r="M110" s="13">
        <f t="shared" ref="M110" si="89">F110+G110+H110+I110+J110+K110+L110</f>
        <v>38069.514000000003</v>
      </c>
    </row>
    <row r="111" spans="1:13" x14ac:dyDescent="0.3">
      <c r="A111" s="6" t="s">
        <v>170</v>
      </c>
      <c r="B111" s="4" t="s">
        <v>169</v>
      </c>
      <c r="C111" s="8">
        <v>661.33</v>
      </c>
      <c r="D111" s="10">
        <v>1</v>
      </c>
      <c r="E111" s="11">
        <f t="shared" si="50"/>
        <v>20104.432000000001</v>
      </c>
      <c r="F111" s="11">
        <f t="shared" si="51"/>
        <v>60313.296000000002</v>
      </c>
      <c r="G111" s="11"/>
      <c r="H111" s="11">
        <f t="shared" si="52"/>
        <v>1653.325</v>
      </c>
      <c r="I111" s="11">
        <f t="shared" si="53"/>
        <v>8266.625</v>
      </c>
      <c r="J111" s="11"/>
      <c r="K111" s="11"/>
      <c r="L111" s="11"/>
      <c r="M111" s="13">
        <f t="shared" si="54"/>
        <v>70233.245999999999</v>
      </c>
    </row>
    <row r="112" spans="1:13" x14ac:dyDescent="0.3">
      <c r="A112" s="6" t="s">
        <v>172</v>
      </c>
      <c r="B112" s="4" t="s">
        <v>171</v>
      </c>
      <c r="C112" s="8">
        <v>661.33</v>
      </c>
      <c r="D112" s="10">
        <v>1</v>
      </c>
      <c r="E112" s="11">
        <f t="shared" ref="E112" si="90">C112*(30.4)</f>
        <v>20104.432000000001</v>
      </c>
      <c r="F112" s="11">
        <f t="shared" ref="F112" si="91">(E112*D112)*3</f>
        <v>60313.296000000002</v>
      </c>
      <c r="G112" s="11"/>
      <c r="H112" s="11">
        <f t="shared" ref="H112" si="92">(C112*2.5)*D112</f>
        <v>1653.325</v>
      </c>
      <c r="I112" s="11">
        <f t="shared" ref="I112" si="93">(C112*12.5)*D112</f>
        <v>8266.625</v>
      </c>
      <c r="J112" s="11"/>
      <c r="K112" s="11"/>
      <c r="L112" s="11"/>
      <c r="M112" s="13">
        <f t="shared" ref="M112" si="94">F112+G112+H112+I112+J112+K112+L112</f>
        <v>70233.245999999999</v>
      </c>
    </row>
    <row r="113" spans="1:13" ht="28.8" x14ac:dyDescent="0.3">
      <c r="A113" s="6" t="s">
        <v>70</v>
      </c>
      <c r="B113" s="4" t="s">
        <v>143</v>
      </c>
      <c r="C113" s="8">
        <v>312.26</v>
      </c>
      <c r="D113" s="10">
        <v>1</v>
      </c>
      <c r="E113" s="11">
        <f t="shared" si="50"/>
        <v>9492.7039999999997</v>
      </c>
      <c r="F113" s="11">
        <f t="shared" si="51"/>
        <v>28478.112000000001</v>
      </c>
      <c r="G113" s="11"/>
      <c r="H113" s="11">
        <f t="shared" si="52"/>
        <v>780.65</v>
      </c>
      <c r="I113" s="11">
        <f t="shared" si="53"/>
        <v>3903.25</v>
      </c>
      <c r="J113" s="11"/>
      <c r="K113" s="11"/>
      <c r="L113" s="11"/>
      <c r="M113" s="13">
        <f t="shared" si="54"/>
        <v>33162.012000000002</v>
      </c>
    </row>
    <row r="114" spans="1:13" ht="28.8" x14ac:dyDescent="0.3">
      <c r="A114" s="6" t="s">
        <v>144</v>
      </c>
      <c r="B114" s="4" t="s">
        <v>143</v>
      </c>
      <c r="C114" s="8">
        <v>312.26</v>
      </c>
      <c r="D114" s="10">
        <v>1</v>
      </c>
      <c r="E114" s="11">
        <f t="shared" si="50"/>
        <v>9492.7039999999997</v>
      </c>
      <c r="F114" s="11">
        <f t="shared" si="51"/>
        <v>28478.112000000001</v>
      </c>
      <c r="G114" s="11"/>
      <c r="H114" s="11">
        <f t="shared" si="52"/>
        <v>780.65</v>
      </c>
      <c r="I114" s="11">
        <f t="shared" si="53"/>
        <v>3903.25</v>
      </c>
      <c r="J114" s="11"/>
      <c r="K114" s="11"/>
      <c r="L114" s="11"/>
      <c r="M114" s="13">
        <f t="shared" si="54"/>
        <v>33162.012000000002</v>
      </c>
    </row>
    <row r="115" spans="1:13" ht="28.8" x14ac:dyDescent="0.3">
      <c r="A115" s="6" t="s">
        <v>17</v>
      </c>
      <c r="B115" s="4" t="s">
        <v>143</v>
      </c>
      <c r="C115" s="8">
        <v>263.56</v>
      </c>
      <c r="D115" s="10">
        <v>1</v>
      </c>
      <c r="E115" s="11">
        <f t="shared" ref="E115:E116" si="95">C115*(30.4)</f>
        <v>8012.2239999999993</v>
      </c>
      <c r="F115" s="11">
        <f t="shared" ref="F115:F116" si="96">(E115*D115)*3</f>
        <v>24036.671999999999</v>
      </c>
      <c r="G115" s="11"/>
      <c r="H115" s="11">
        <f t="shared" ref="H115:H116" si="97">(C115*2.5)*D115</f>
        <v>658.9</v>
      </c>
      <c r="I115" s="11">
        <f t="shared" ref="I115:I116" si="98">(C115*12.5)*D115</f>
        <v>3294.5</v>
      </c>
      <c r="J115" s="11"/>
      <c r="K115" s="11"/>
      <c r="L115" s="11"/>
      <c r="M115" s="13">
        <f t="shared" ref="M115:M116" si="99">F115+G115+H115+I115+J115+K115+L115</f>
        <v>27990.072</v>
      </c>
    </row>
    <row r="116" spans="1:13" ht="28.8" x14ac:dyDescent="0.3">
      <c r="A116" s="6" t="s">
        <v>173</v>
      </c>
      <c r="B116" s="4" t="s">
        <v>121</v>
      </c>
      <c r="C116" s="8">
        <v>661.33</v>
      </c>
      <c r="D116" s="10">
        <v>1</v>
      </c>
      <c r="E116" s="11">
        <f t="shared" si="95"/>
        <v>20104.432000000001</v>
      </c>
      <c r="F116" s="11">
        <f t="shared" si="96"/>
        <v>60313.296000000002</v>
      </c>
      <c r="G116" s="11"/>
      <c r="H116" s="11">
        <f t="shared" si="97"/>
        <v>1653.325</v>
      </c>
      <c r="I116" s="11">
        <f t="shared" si="98"/>
        <v>8266.625</v>
      </c>
      <c r="J116" s="11"/>
      <c r="K116" s="11"/>
      <c r="L116" s="11"/>
      <c r="M116" s="13">
        <f t="shared" si="99"/>
        <v>70233.245999999999</v>
      </c>
    </row>
    <row r="117" spans="1:13" ht="28.8" x14ac:dyDescent="0.3">
      <c r="A117" s="6" t="s">
        <v>174</v>
      </c>
      <c r="B117" s="4" t="s">
        <v>121</v>
      </c>
      <c r="C117" s="8">
        <v>263.56</v>
      </c>
      <c r="D117" s="10">
        <v>1</v>
      </c>
      <c r="E117" s="11">
        <f t="shared" si="50"/>
        <v>8012.2239999999993</v>
      </c>
      <c r="F117" s="11">
        <f t="shared" si="51"/>
        <v>24036.671999999999</v>
      </c>
      <c r="G117" s="11"/>
      <c r="H117" s="11">
        <f t="shared" si="52"/>
        <v>658.9</v>
      </c>
      <c r="I117" s="11">
        <f t="shared" si="53"/>
        <v>3294.5</v>
      </c>
      <c r="J117" s="11"/>
      <c r="K117" s="11"/>
      <c r="L117" s="11"/>
      <c r="M117" s="13">
        <f t="shared" si="54"/>
        <v>27990.072</v>
      </c>
    </row>
    <row r="118" spans="1:13" ht="28.8" x14ac:dyDescent="0.3">
      <c r="A118" s="6" t="s">
        <v>101</v>
      </c>
      <c r="B118" s="4" t="s">
        <v>121</v>
      </c>
      <c r="C118" s="8">
        <v>263.56</v>
      </c>
      <c r="D118" s="10">
        <v>3</v>
      </c>
      <c r="E118" s="11">
        <f t="shared" si="50"/>
        <v>8012.2239999999993</v>
      </c>
      <c r="F118" s="11">
        <f t="shared" si="51"/>
        <v>72110.016000000003</v>
      </c>
      <c r="G118" s="11"/>
      <c r="H118" s="11">
        <f t="shared" si="52"/>
        <v>1976.6999999999998</v>
      </c>
      <c r="I118" s="11">
        <f t="shared" si="53"/>
        <v>9883.5</v>
      </c>
      <c r="J118" s="11"/>
      <c r="K118" s="11"/>
      <c r="L118" s="11"/>
      <c r="M118" s="13">
        <f t="shared" si="54"/>
        <v>83970.216</v>
      </c>
    </row>
    <row r="119" spans="1:13" ht="28.8" x14ac:dyDescent="0.3">
      <c r="A119" s="6" t="s">
        <v>175</v>
      </c>
      <c r="B119" s="4" t="s">
        <v>121</v>
      </c>
      <c r="C119" s="8">
        <v>220.57</v>
      </c>
      <c r="D119" s="10">
        <v>1</v>
      </c>
      <c r="E119" s="11">
        <f t="shared" ref="E119" si="100">C119*(30.4)</f>
        <v>6705.3279999999995</v>
      </c>
      <c r="F119" s="11">
        <f t="shared" ref="F119" si="101">(E119*D119)*3</f>
        <v>20115.983999999997</v>
      </c>
      <c r="G119" s="11"/>
      <c r="H119" s="11">
        <f t="shared" ref="H119" si="102">(C119*2.5)*D119</f>
        <v>551.42499999999995</v>
      </c>
      <c r="I119" s="11">
        <f t="shared" ref="I119" si="103">(C119*12.5)*D119</f>
        <v>2757.125</v>
      </c>
      <c r="J119" s="11"/>
      <c r="K119" s="11"/>
      <c r="L119" s="11"/>
      <c r="M119" s="13">
        <f t="shared" ref="M119" si="104">F119+G119+H119+I119+J119+K119+L119</f>
        <v>23424.533999999996</v>
      </c>
    </row>
    <row r="120" spans="1:13" ht="28.8" x14ac:dyDescent="0.3">
      <c r="A120" s="6" t="s">
        <v>68</v>
      </c>
      <c r="B120" s="4" t="s">
        <v>121</v>
      </c>
      <c r="C120" s="8">
        <v>263.56</v>
      </c>
      <c r="D120" s="10">
        <v>1</v>
      </c>
      <c r="E120" s="11">
        <f t="shared" ref="E120" si="105">C120*(30.4)</f>
        <v>8012.2239999999993</v>
      </c>
      <c r="F120" s="11">
        <f t="shared" ref="F120" si="106">(E120*D120)*3</f>
        <v>24036.671999999999</v>
      </c>
      <c r="G120" s="11"/>
      <c r="H120" s="11">
        <f t="shared" ref="H120" si="107">(C120*2.5)*D120</f>
        <v>658.9</v>
      </c>
      <c r="I120" s="11">
        <f t="shared" ref="I120" si="108">(C120*12.5)*D120</f>
        <v>3294.5</v>
      </c>
      <c r="J120" s="11"/>
      <c r="K120" s="11"/>
      <c r="L120" s="11"/>
      <c r="M120" s="13">
        <f t="shared" ref="M120" si="109">F120+G120+H120+I120+J120+K120+L120</f>
        <v>27990.072</v>
      </c>
    </row>
    <row r="121" spans="1:13" ht="28.8" x14ac:dyDescent="0.3">
      <c r="A121" s="6" t="s">
        <v>71</v>
      </c>
      <c r="B121" s="4" t="s">
        <v>122</v>
      </c>
      <c r="C121" s="8">
        <v>661.33</v>
      </c>
      <c r="D121" s="10">
        <v>1</v>
      </c>
      <c r="E121" s="11">
        <f t="shared" si="50"/>
        <v>20104.432000000001</v>
      </c>
      <c r="F121" s="11">
        <f t="shared" si="51"/>
        <v>60313.296000000002</v>
      </c>
      <c r="G121" s="11"/>
      <c r="H121" s="11">
        <f t="shared" si="52"/>
        <v>1653.325</v>
      </c>
      <c r="I121" s="11">
        <f t="shared" si="53"/>
        <v>8266.625</v>
      </c>
      <c r="J121" s="11"/>
      <c r="K121" s="11"/>
      <c r="L121" s="11"/>
      <c r="M121" s="13">
        <f t="shared" si="54"/>
        <v>70233.245999999999</v>
      </c>
    </row>
    <row r="122" spans="1:13" ht="28.8" x14ac:dyDescent="0.3">
      <c r="A122" s="6" t="s">
        <v>72</v>
      </c>
      <c r="B122" s="4" t="s">
        <v>122</v>
      </c>
      <c r="C122" s="8">
        <v>414.83</v>
      </c>
      <c r="D122" s="10">
        <v>1</v>
      </c>
      <c r="E122" s="11">
        <f t="shared" si="50"/>
        <v>12610.831999999999</v>
      </c>
      <c r="F122" s="11">
        <f t="shared" si="51"/>
        <v>37832.495999999999</v>
      </c>
      <c r="G122" s="11"/>
      <c r="H122" s="11">
        <f t="shared" si="52"/>
        <v>1037.075</v>
      </c>
      <c r="I122" s="11">
        <f t="shared" si="53"/>
        <v>5185.375</v>
      </c>
      <c r="J122" s="11"/>
      <c r="K122" s="11"/>
      <c r="L122" s="11"/>
      <c r="M122" s="13">
        <f t="shared" si="54"/>
        <v>44054.945999999996</v>
      </c>
    </row>
    <row r="123" spans="1:13" x14ac:dyDescent="0.3">
      <c r="A123" s="6" t="s">
        <v>17</v>
      </c>
      <c r="B123" s="4" t="s">
        <v>122</v>
      </c>
      <c r="C123" s="8">
        <v>263.56</v>
      </c>
      <c r="D123" s="10">
        <v>3</v>
      </c>
      <c r="E123" s="11">
        <f t="shared" si="50"/>
        <v>8012.2239999999993</v>
      </c>
      <c r="F123" s="11">
        <f t="shared" si="51"/>
        <v>72110.016000000003</v>
      </c>
      <c r="G123" s="11"/>
      <c r="H123" s="11">
        <f t="shared" si="52"/>
        <v>1976.6999999999998</v>
      </c>
      <c r="I123" s="11">
        <f t="shared" si="53"/>
        <v>9883.5</v>
      </c>
      <c r="J123" s="11"/>
      <c r="K123" s="11"/>
      <c r="L123" s="11"/>
      <c r="M123" s="13">
        <f t="shared" si="54"/>
        <v>83970.216</v>
      </c>
    </row>
    <row r="124" spans="1:13" x14ac:dyDescent="0.3">
      <c r="A124" s="6" t="s">
        <v>176</v>
      </c>
      <c r="B124" s="4" t="s">
        <v>122</v>
      </c>
      <c r="C124" s="8">
        <v>414.83</v>
      </c>
      <c r="D124" s="10">
        <v>1</v>
      </c>
      <c r="E124" s="11">
        <f t="shared" ref="E124" si="110">C124*(30.4)</f>
        <v>12610.831999999999</v>
      </c>
      <c r="F124" s="11">
        <f t="shared" ref="F124" si="111">(E124*D124)*3</f>
        <v>37832.495999999999</v>
      </c>
      <c r="G124" s="11"/>
      <c r="H124" s="11">
        <f t="shared" ref="H124" si="112">(C124*2.5)*D124</f>
        <v>1037.075</v>
      </c>
      <c r="I124" s="11">
        <f t="shared" ref="I124" si="113">(C124*12.5)*D124</f>
        <v>5185.375</v>
      </c>
      <c r="J124" s="11"/>
      <c r="K124" s="11"/>
      <c r="L124" s="11"/>
      <c r="M124" s="13">
        <f t="shared" ref="M124" si="114">F124+G124+H124+I124+J124+K124+L124</f>
        <v>44054.945999999996</v>
      </c>
    </row>
    <row r="125" spans="1:13" x14ac:dyDescent="0.3">
      <c r="A125" s="6" t="s">
        <v>73</v>
      </c>
      <c r="B125" s="4" t="s">
        <v>122</v>
      </c>
      <c r="C125" s="8">
        <v>253.77</v>
      </c>
      <c r="D125" s="10">
        <v>4</v>
      </c>
      <c r="E125" s="11">
        <f t="shared" si="50"/>
        <v>7714.6080000000002</v>
      </c>
      <c r="F125" s="11">
        <f t="shared" si="51"/>
        <v>92575.296000000002</v>
      </c>
      <c r="G125" s="11"/>
      <c r="H125" s="11">
        <f t="shared" si="52"/>
        <v>2537.7000000000003</v>
      </c>
      <c r="I125" s="11">
        <f t="shared" si="53"/>
        <v>12688.5</v>
      </c>
      <c r="J125" s="11"/>
      <c r="K125" s="11"/>
      <c r="L125" s="11"/>
      <c r="M125" s="13">
        <f t="shared" si="54"/>
        <v>107801.496</v>
      </c>
    </row>
    <row r="126" spans="1:13" x14ac:dyDescent="0.3">
      <c r="A126" s="6" t="s">
        <v>54</v>
      </c>
      <c r="B126" s="4" t="s">
        <v>122</v>
      </c>
      <c r="C126" s="8">
        <v>253.77</v>
      </c>
      <c r="D126" s="10">
        <v>4</v>
      </c>
      <c r="E126" s="11">
        <f t="shared" si="50"/>
        <v>7714.6080000000002</v>
      </c>
      <c r="F126" s="11">
        <f t="shared" si="51"/>
        <v>92575.296000000002</v>
      </c>
      <c r="G126" s="11"/>
      <c r="H126" s="11">
        <f t="shared" si="52"/>
        <v>2537.7000000000003</v>
      </c>
      <c r="I126" s="11">
        <f t="shared" si="53"/>
        <v>12688.5</v>
      </c>
      <c r="J126" s="11"/>
      <c r="K126" s="11"/>
      <c r="L126" s="11"/>
      <c r="M126" s="13">
        <f t="shared" si="54"/>
        <v>107801.496</v>
      </c>
    </row>
    <row r="127" spans="1:13" x14ac:dyDescent="0.3">
      <c r="A127" s="6" t="s">
        <v>42</v>
      </c>
      <c r="B127" s="4" t="s">
        <v>122</v>
      </c>
      <c r="C127" s="8">
        <v>263.56</v>
      </c>
      <c r="D127" s="10">
        <v>3</v>
      </c>
      <c r="E127" s="11">
        <f t="shared" si="50"/>
        <v>8012.2239999999993</v>
      </c>
      <c r="F127" s="11">
        <f t="shared" si="51"/>
        <v>72110.016000000003</v>
      </c>
      <c r="G127" s="11"/>
      <c r="H127" s="11">
        <f t="shared" si="52"/>
        <v>1976.6999999999998</v>
      </c>
      <c r="I127" s="11">
        <f t="shared" si="53"/>
        <v>9883.5</v>
      </c>
      <c r="J127" s="11"/>
      <c r="K127" s="11"/>
      <c r="L127" s="11"/>
      <c r="M127" s="13">
        <f t="shared" si="54"/>
        <v>83970.216</v>
      </c>
    </row>
    <row r="128" spans="1:13" x14ac:dyDescent="0.3">
      <c r="A128" s="6" t="s">
        <v>145</v>
      </c>
      <c r="B128" s="4" t="s">
        <v>122</v>
      </c>
      <c r="C128" s="8">
        <v>414.83</v>
      </c>
      <c r="D128" s="10">
        <v>1</v>
      </c>
      <c r="E128" s="11">
        <f t="shared" si="50"/>
        <v>12610.831999999999</v>
      </c>
      <c r="F128" s="11">
        <f t="shared" si="51"/>
        <v>37832.495999999999</v>
      </c>
      <c r="G128" s="11"/>
      <c r="H128" s="11">
        <f t="shared" si="52"/>
        <v>1037.075</v>
      </c>
      <c r="I128" s="11">
        <f t="shared" si="53"/>
        <v>5185.375</v>
      </c>
      <c r="J128" s="11"/>
      <c r="K128" s="11"/>
      <c r="L128" s="11"/>
      <c r="M128" s="13">
        <f t="shared" si="54"/>
        <v>44054.945999999996</v>
      </c>
    </row>
    <row r="129" spans="1:13" x14ac:dyDescent="0.3">
      <c r="A129" s="6" t="s">
        <v>74</v>
      </c>
      <c r="B129" s="4" t="s">
        <v>122</v>
      </c>
      <c r="C129" s="8">
        <v>260.62</v>
      </c>
      <c r="D129" s="10">
        <v>1</v>
      </c>
      <c r="E129" s="11">
        <f t="shared" si="50"/>
        <v>7922.848</v>
      </c>
      <c r="F129" s="11">
        <f t="shared" si="51"/>
        <v>23768.544000000002</v>
      </c>
      <c r="G129" s="11"/>
      <c r="H129" s="11">
        <f t="shared" si="52"/>
        <v>651.54999999999995</v>
      </c>
      <c r="I129" s="11">
        <f t="shared" si="53"/>
        <v>3257.75</v>
      </c>
      <c r="J129" s="11"/>
      <c r="K129" s="11"/>
      <c r="L129" s="11"/>
      <c r="M129" s="13">
        <f t="shared" si="54"/>
        <v>27677.844000000001</v>
      </c>
    </row>
    <row r="130" spans="1:13" x14ac:dyDescent="0.3">
      <c r="A130" s="6" t="s">
        <v>75</v>
      </c>
      <c r="B130" s="4" t="s">
        <v>122</v>
      </c>
      <c r="C130" s="8">
        <v>260.62</v>
      </c>
      <c r="D130" s="10">
        <v>4</v>
      </c>
      <c r="E130" s="11">
        <f t="shared" si="50"/>
        <v>7922.848</v>
      </c>
      <c r="F130" s="11">
        <f t="shared" si="51"/>
        <v>95074.176000000007</v>
      </c>
      <c r="G130" s="11"/>
      <c r="H130" s="11">
        <f t="shared" si="52"/>
        <v>2606.1999999999998</v>
      </c>
      <c r="I130" s="11">
        <f t="shared" si="53"/>
        <v>13031</v>
      </c>
      <c r="J130" s="11"/>
      <c r="K130" s="11"/>
      <c r="L130" s="11"/>
      <c r="M130" s="13">
        <f t="shared" si="54"/>
        <v>110711.376</v>
      </c>
    </row>
    <row r="131" spans="1:13" ht="28.8" x14ac:dyDescent="0.3">
      <c r="A131" s="6" t="s">
        <v>76</v>
      </c>
      <c r="B131" s="4" t="s">
        <v>122</v>
      </c>
      <c r="C131" s="8">
        <v>260.62</v>
      </c>
      <c r="D131" s="10">
        <v>1</v>
      </c>
      <c r="E131" s="11">
        <f t="shared" si="50"/>
        <v>7922.848</v>
      </c>
      <c r="F131" s="11">
        <f t="shared" si="51"/>
        <v>23768.544000000002</v>
      </c>
      <c r="G131" s="11"/>
      <c r="H131" s="11">
        <f t="shared" si="52"/>
        <v>651.54999999999995</v>
      </c>
      <c r="I131" s="11">
        <f t="shared" si="53"/>
        <v>3257.75</v>
      </c>
      <c r="J131" s="11"/>
      <c r="K131" s="11"/>
      <c r="L131" s="11"/>
      <c r="M131" s="13">
        <f t="shared" si="54"/>
        <v>27677.844000000001</v>
      </c>
    </row>
    <row r="132" spans="1:13" ht="28.8" x14ac:dyDescent="0.3">
      <c r="A132" s="6" t="s">
        <v>177</v>
      </c>
      <c r="B132" s="4" t="s">
        <v>122</v>
      </c>
      <c r="C132" s="8">
        <v>661.33</v>
      </c>
      <c r="D132" s="10">
        <v>1</v>
      </c>
      <c r="E132" s="11">
        <f t="shared" ref="E132" si="115">C132*(30.4)</f>
        <v>20104.432000000001</v>
      </c>
      <c r="F132" s="11">
        <f t="shared" ref="F132" si="116">(E132*D132)*3</f>
        <v>60313.296000000002</v>
      </c>
      <c r="G132" s="11"/>
      <c r="H132" s="11">
        <f t="shared" ref="H132" si="117">(C132*2.5)*D132</f>
        <v>1653.325</v>
      </c>
      <c r="I132" s="11">
        <f t="shared" ref="I132" si="118">(C132*12.5)*D132</f>
        <v>8266.625</v>
      </c>
      <c r="J132" s="11"/>
      <c r="K132" s="11"/>
      <c r="L132" s="11"/>
      <c r="M132" s="13">
        <f t="shared" ref="M132" si="119">F132+G132+H132+I132+J132+K132+L132</f>
        <v>70233.245999999999</v>
      </c>
    </row>
    <row r="133" spans="1:13" x14ac:dyDescent="0.3">
      <c r="A133" s="6" t="s">
        <v>134</v>
      </c>
      <c r="B133" s="4" t="s">
        <v>122</v>
      </c>
      <c r="C133" s="8">
        <v>312.26</v>
      </c>
      <c r="D133" s="10">
        <v>1</v>
      </c>
      <c r="E133" s="11">
        <f t="shared" si="50"/>
        <v>9492.7039999999997</v>
      </c>
      <c r="F133" s="11">
        <f t="shared" si="51"/>
        <v>28478.112000000001</v>
      </c>
      <c r="G133" s="11"/>
      <c r="H133" s="11">
        <f t="shared" si="52"/>
        <v>780.65</v>
      </c>
      <c r="I133" s="11">
        <f t="shared" si="53"/>
        <v>3903.25</v>
      </c>
      <c r="J133" s="11"/>
      <c r="K133" s="11"/>
      <c r="L133" s="11"/>
      <c r="M133" s="13">
        <f t="shared" si="54"/>
        <v>33162.012000000002</v>
      </c>
    </row>
    <row r="134" spans="1:13" x14ac:dyDescent="0.3">
      <c r="A134" s="6" t="s">
        <v>77</v>
      </c>
      <c r="B134" s="4" t="s">
        <v>122</v>
      </c>
      <c r="C134" s="8">
        <v>264.56</v>
      </c>
      <c r="D134" s="10">
        <v>3</v>
      </c>
      <c r="E134" s="11">
        <f t="shared" si="50"/>
        <v>8042.6239999999998</v>
      </c>
      <c r="F134" s="11">
        <f t="shared" si="51"/>
        <v>72383.615999999995</v>
      </c>
      <c r="G134" s="11"/>
      <c r="H134" s="11">
        <f t="shared" si="52"/>
        <v>1984.1999999999998</v>
      </c>
      <c r="I134" s="11">
        <f t="shared" si="53"/>
        <v>9921</v>
      </c>
      <c r="J134" s="11"/>
      <c r="K134" s="11"/>
      <c r="L134" s="11"/>
      <c r="M134" s="13">
        <f t="shared" si="54"/>
        <v>84288.815999999992</v>
      </c>
    </row>
    <row r="135" spans="1:13" x14ac:dyDescent="0.3">
      <c r="A135" s="6" t="s">
        <v>78</v>
      </c>
      <c r="B135" s="4" t="s">
        <v>122</v>
      </c>
      <c r="C135" s="8">
        <v>253.77</v>
      </c>
      <c r="D135" s="10">
        <v>5</v>
      </c>
      <c r="E135" s="11">
        <f t="shared" si="50"/>
        <v>7714.6080000000002</v>
      </c>
      <c r="F135" s="11">
        <f t="shared" si="51"/>
        <v>115719.12</v>
      </c>
      <c r="G135" s="11"/>
      <c r="H135" s="11">
        <f t="shared" si="52"/>
        <v>3172.1250000000005</v>
      </c>
      <c r="I135" s="11">
        <f t="shared" si="53"/>
        <v>15860.625</v>
      </c>
      <c r="J135" s="11"/>
      <c r="K135" s="11"/>
      <c r="L135" s="11"/>
      <c r="M135" s="13">
        <f t="shared" si="54"/>
        <v>134751.87</v>
      </c>
    </row>
    <row r="136" spans="1:13" x14ac:dyDescent="0.3">
      <c r="A136" s="6" t="s">
        <v>79</v>
      </c>
      <c r="B136" s="4" t="s">
        <v>122</v>
      </c>
      <c r="C136" s="8">
        <v>253.77</v>
      </c>
      <c r="D136" s="10">
        <v>1</v>
      </c>
      <c r="E136" s="11">
        <f t="shared" si="50"/>
        <v>7714.6080000000002</v>
      </c>
      <c r="F136" s="11">
        <f t="shared" si="51"/>
        <v>23143.824000000001</v>
      </c>
      <c r="G136" s="11"/>
      <c r="H136" s="11">
        <f t="shared" si="52"/>
        <v>634.42500000000007</v>
      </c>
      <c r="I136" s="11">
        <f t="shared" si="53"/>
        <v>3172.125</v>
      </c>
      <c r="J136" s="11"/>
      <c r="K136" s="11"/>
      <c r="L136" s="11"/>
      <c r="M136" s="13">
        <f t="shared" si="54"/>
        <v>26950.374</v>
      </c>
    </row>
    <row r="137" spans="1:13" x14ac:dyDescent="0.3">
      <c r="A137" s="6" t="s">
        <v>80</v>
      </c>
      <c r="B137" s="4" t="s">
        <v>122</v>
      </c>
      <c r="C137" s="8">
        <v>253.77</v>
      </c>
      <c r="D137" s="10">
        <v>2</v>
      </c>
      <c r="E137" s="11">
        <f t="shared" si="50"/>
        <v>7714.6080000000002</v>
      </c>
      <c r="F137" s="11">
        <f t="shared" si="51"/>
        <v>46287.648000000001</v>
      </c>
      <c r="G137" s="11"/>
      <c r="H137" s="11">
        <f t="shared" si="52"/>
        <v>1268.8500000000001</v>
      </c>
      <c r="I137" s="11">
        <f t="shared" si="53"/>
        <v>6344.25</v>
      </c>
      <c r="J137" s="11"/>
      <c r="K137" s="11"/>
      <c r="L137" s="11"/>
      <c r="M137" s="13">
        <f t="shared" si="54"/>
        <v>53900.748</v>
      </c>
    </row>
    <row r="138" spans="1:13" x14ac:dyDescent="0.3">
      <c r="A138" s="6" t="s">
        <v>81</v>
      </c>
      <c r="B138" s="4" t="s">
        <v>122</v>
      </c>
      <c r="C138" s="8">
        <v>253.77</v>
      </c>
      <c r="D138" s="10">
        <v>2</v>
      </c>
      <c r="E138" s="11">
        <f t="shared" si="50"/>
        <v>7714.6080000000002</v>
      </c>
      <c r="F138" s="11">
        <f t="shared" si="51"/>
        <v>46287.648000000001</v>
      </c>
      <c r="G138" s="11"/>
      <c r="H138" s="11">
        <f t="shared" si="52"/>
        <v>1268.8500000000001</v>
      </c>
      <c r="I138" s="11">
        <f t="shared" si="53"/>
        <v>6344.25</v>
      </c>
      <c r="J138" s="11"/>
      <c r="K138" s="11"/>
      <c r="L138" s="11"/>
      <c r="M138" s="13">
        <f t="shared" si="54"/>
        <v>53900.748</v>
      </c>
    </row>
    <row r="139" spans="1:13" x14ac:dyDescent="0.3">
      <c r="A139" s="6" t="s">
        <v>81</v>
      </c>
      <c r="B139" s="4" t="s">
        <v>122</v>
      </c>
      <c r="C139" s="8">
        <v>271.86</v>
      </c>
      <c r="D139" s="10">
        <v>1</v>
      </c>
      <c r="E139" s="11">
        <f t="shared" ref="E139" si="120">C139*(30.4)</f>
        <v>8264.5439999999999</v>
      </c>
      <c r="F139" s="11">
        <f t="shared" ref="F139" si="121">(E139*D139)*3</f>
        <v>24793.631999999998</v>
      </c>
      <c r="G139" s="11"/>
      <c r="H139" s="11">
        <f t="shared" ref="H139" si="122">(C139*2.5)*D139</f>
        <v>679.65000000000009</v>
      </c>
      <c r="I139" s="11">
        <f t="shared" ref="I139" si="123">(C139*12.5)*D139</f>
        <v>3398.25</v>
      </c>
      <c r="J139" s="11"/>
      <c r="K139" s="11"/>
      <c r="L139" s="11"/>
      <c r="M139" s="13">
        <f t="shared" ref="M139" si="124">F139+G139+H139+I139+J139+K139+L139</f>
        <v>28871.531999999999</v>
      </c>
    </row>
    <row r="140" spans="1:13" x14ac:dyDescent="0.3">
      <c r="A140" s="6" t="s">
        <v>82</v>
      </c>
      <c r="B140" s="4" t="s">
        <v>123</v>
      </c>
      <c r="C140" s="8">
        <v>312.26</v>
      </c>
      <c r="D140" s="10">
        <v>1</v>
      </c>
      <c r="E140" s="11">
        <f t="shared" si="50"/>
        <v>9492.7039999999997</v>
      </c>
      <c r="F140" s="11">
        <f t="shared" si="51"/>
        <v>28478.112000000001</v>
      </c>
      <c r="G140" s="11"/>
      <c r="H140" s="11">
        <f t="shared" si="52"/>
        <v>780.65</v>
      </c>
      <c r="I140" s="11">
        <f t="shared" si="53"/>
        <v>3903.25</v>
      </c>
      <c r="J140" s="11"/>
      <c r="K140" s="11"/>
      <c r="L140" s="11"/>
      <c r="M140" s="13">
        <f t="shared" si="54"/>
        <v>33162.012000000002</v>
      </c>
    </row>
    <row r="141" spans="1:13" x14ac:dyDescent="0.3">
      <c r="A141" s="6" t="s">
        <v>178</v>
      </c>
      <c r="B141" s="4" t="s">
        <v>123</v>
      </c>
      <c r="C141" s="8">
        <v>312.26</v>
      </c>
      <c r="D141" s="10">
        <v>1</v>
      </c>
      <c r="E141" s="11">
        <f t="shared" ref="E141" si="125">C141*(30.4)</f>
        <v>9492.7039999999997</v>
      </c>
      <c r="F141" s="11">
        <f t="shared" ref="F141" si="126">(E141*D141)*3</f>
        <v>28478.112000000001</v>
      </c>
      <c r="G141" s="11"/>
      <c r="H141" s="11">
        <f t="shared" ref="H141" si="127">(C141*2.5)*D141</f>
        <v>780.65</v>
      </c>
      <c r="I141" s="11">
        <f t="shared" ref="I141" si="128">(C141*12.5)*D141</f>
        <v>3903.25</v>
      </c>
      <c r="J141" s="11"/>
      <c r="K141" s="11"/>
      <c r="L141" s="11"/>
      <c r="M141" s="13">
        <f t="shared" ref="M141" si="129">F141+G141+H141+I141+J141+K141+L141</f>
        <v>33162.012000000002</v>
      </c>
    </row>
    <row r="142" spans="1:13" x14ac:dyDescent="0.3">
      <c r="A142" s="6" t="s">
        <v>83</v>
      </c>
      <c r="B142" s="4" t="s">
        <v>124</v>
      </c>
      <c r="C142" s="8">
        <v>661.33</v>
      </c>
      <c r="D142" s="10">
        <v>1</v>
      </c>
      <c r="E142" s="11">
        <f t="shared" si="50"/>
        <v>20104.432000000001</v>
      </c>
      <c r="F142" s="11">
        <f t="shared" si="51"/>
        <v>60313.296000000002</v>
      </c>
      <c r="G142" s="11"/>
      <c r="H142" s="11">
        <f t="shared" si="52"/>
        <v>1653.325</v>
      </c>
      <c r="I142" s="11">
        <f t="shared" si="53"/>
        <v>8266.625</v>
      </c>
      <c r="J142" s="11"/>
      <c r="K142" s="11"/>
      <c r="L142" s="11"/>
      <c r="M142" s="13">
        <f t="shared" si="54"/>
        <v>70233.245999999999</v>
      </c>
    </row>
    <row r="143" spans="1:13" ht="28.8" x14ac:dyDescent="0.3">
      <c r="A143" s="6" t="s">
        <v>84</v>
      </c>
      <c r="B143" s="4" t="s">
        <v>124</v>
      </c>
      <c r="C143" s="8">
        <v>337.04</v>
      </c>
      <c r="D143" s="10">
        <v>1</v>
      </c>
      <c r="E143" s="11">
        <f t="shared" si="50"/>
        <v>10246.016</v>
      </c>
      <c r="F143" s="11">
        <f t="shared" si="51"/>
        <v>30738.047999999999</v>
      </c>
      <c r="G143" s="11"/>
      <c r="H143" s="11">
        <f t="shared" si="52"/>
        <v>842.6</v>
      </c>
      <c r="I143" s="11">
        <f t="shared" si="53"/>
        <v>4213</v>
      </c>
      <c r="J143" s="11"/>
      <c r="K143" s="11"/>
      <c r="L143" s="11"/>
      <c r="M143" s="13">
        <f t="shared" si="54"/>
        <v>35793.648000000001</v>
      </c>
    </row>
    <row r="144" spans="1:13" x14ac:dyDescent="0.3">
      <c r="A144" s="6" t="s">
        <v>85</v>
      </c>
      <c r="B144" s="4" t="s">
        <v>125</v>
      </c>
      <c r="C144" s="8">
        <v>661.33</v>
      </c>
      <c r="D144" s="10">
        <v>1</v>
      </c>
      <c r="E144" s="11">
        <f t="shared" si="50"/>
        <v>20104.432000000001</v>
      </c>
      <c r="F144" s="11">
        <f t="shared" si="51"/>
        <v>60313.296000000002</v>
      </c>
      <c r="G144" s="11"/>
      <c r="H144" s="11">
        <f t="shared" si="52"/>
        <v>1653.325</v>
      </c>
      <c r="I144" s="11">
        <f t="shared" si="53"/>
        <v>8266.625</v>
      </c>
      <c r="J144" s="11"/>
      <c r="K144" s="11"/>
      <c r="L144" s="11"/>
      <c r="M144" s="13">
        <f t="shared" si="54"/>
        <v>70233.245999999999</v>
      </c>
    </row>
    <row r="145" spans="1:13" x14ac:dyDescent="0.3">
      <c r="A145" s="6" t="s">
        <v>179</v>
      </c>
      <c r="B145" s="4" t="s">
        <v>125</v>
      </c>
      <c r="C145" s="8">
        <v>414.83</v>
      </c>
      <c r="D145" s="10">
        <v>1</v>
      </c>
      <c r="E145" s="11">
        <f t="shared" ref="E145" si="130">C145*(30.4)</f>
        <v>12610.831999999999</v>
      </c>
      <c r="F145" s="11">
        <f t="shared" ref="F145" si="131">(E145*D145)*3</f>
        <v>37832.495999999999</v>
      </c>
      <c r="G145" s="11"/>
      <c r="H145" s="11">
        <f t="shared" ref="H145" si="132">(C145*2.5)*D145</f>
        <v>1037.075</v>
      </c>
      <c r="I145" s="11">
        <f t="shared" ref="I145" si="133">(C145*12.5)*D145</f>
        <v>5185.375</v>
      </c>
      <c r="J145" s="11"/>
      <c r="K145" s="11"/>
      <c r="L145" s="11"/>
      <c r="M145" s="13">
        <f t="shared" ref="M145" si="134">F145+G145+H145+I145+J145+K145+L145</f>
        <v>44054.945999999996</v>
      </c>
    </row>
    <row r="146" spans="1:13" x14ac:dyDescent="0.3">
      <c r="A146" s="6" t="s">
        <v>86</v>
      </c>
      <c r="B146" s="4" t="s">
        <v>125</v>
      </c>
      <c r="C146" s="8">
        <v>271.86</v>
      </c>
      <c r="D146" s="10">
        <v>5</v>
      </c>
      <c r="E146" s="11">
        <f t="shared" si="50"/>
        <v>8264.5439999999999</v>
      </c>
      <c r="F146" s="11">
        <f t="shared" si="51"/>
        <v>123968.16</v>
      </c>
      <c r="G146" s="11"/>
      <c r="H146" s="11">
        <f t="shared" si="52"/>
        <v>3398.2500000000005</v>
      </c>
      <c r="I146" s="11">
        <f t="shared" si="53"/>
        <v>16991.25</v>
      </c>
      <c r="J146" s="11"/>
      <c r="K146" s="11"/>
      <c r="L146" s="11"/>
      <c r="M146" s="13">
        <f t="shared" si="54"/>
        <v>144357.66</v>
      </c>
    </row>
    <row r="147" spans="1:13" x14ac:dyDescent="0.3">
      <c r="A147" s="6" t="s">
        <v>87</v>
      </c>
      <c r="B147" s="4" t="s">
        <v>126</v>
      </c>
      <c r="C147" s="8">
        <v>414.83</v>
      </c>
      <c r="D147" s="10">
        <v>1</v>
      </c>
      <c r="E147" s="11">
        <f t="shared" si="50"/>
        <v>12610.831999999999</v>
      </c>
      <c r="F147" s="11">
        <f t="shared" si="51"/>
        <v>37832.495999999999</v>
      </c>
      <c r="G147" s="11"/>
      <c r="H147" s="11">
        <f t="shared" si="52"/>
        <v>1037.075</v>
      </c>
      <c r="I147" s="11">
        <f t="shared" si="53"/>
        <v>5185.375</v>
      </c>
      <c r="J147" s="11"/>
      <c r="K147" s="11"/>
      <c r="L147" s="11"/>
      <c r="M147" s="13">
        <f t="shared" si="54"/>
        <v>44054.945999999996</v>
      </c>
    </row>
    <row r="148" spans="1:13" x14ac:dyDescent="0.3">
      <c r="A148" s="6" t="s">
        <v>54</v>
      </c>
      <c r="B148" s="4" t="s">
        <v>126</v>
      </c>
      <c r="C148" s="8">
        <v>218.17</v>
      </c>
      <c r="D148" s="10">
        <v>1</v>
      </c>
      <c r="E148" s="11">
        <f t="shared" si="50"/>
        <v>6632.3679999999995</v>
      </c>
      <c r="F148" s="11">
        <f t="shared" si="51"/>
        <v>19897.103999999999</v>
      </c>
      <c r="G148" s="11"/>
      <c r="H148" s="11">
        <f t="shared" si="52"/>
        <v>545.42499999999995</v>
      </c>
      <c r="I148" s="11">
        <f t="shared" si="53"/>
        <v>2727.125</v>
      </c>
      <c r="J148" s="11"/>
      <c r="K148" s="11"/>
      <c r="L148" s="11"/>
      <c r="M148" s="13">
        <f t="shared" si="54"/>
        <v>23169.653999999999</v>
      </c>
    </row>
    <row r="149" spans="1:13" x14ac:dyDescent="0.3">
      <c r="A149" s="6" t="s">
        <v>17</v>
      </c>
      <c r="B149" s="4" t="s">
        <v>126</v>
      </c>
      <c r="C149" s="8">
        <v>263.56</v>
      </c>
      <c r="D149" s="10">
        <v>1</v>
      </c>
      <c r="E149" s="11">
        <f t="shared" si="50"/>
        <v>8012.2239999999993</v>
      </c>
      <c r="F149" s="11">
        <f t="shared" si="51"/>
        <v>24036.671999999999</v>
      </c>
      <c r="G149" s="11"/>
      <c r="H149" s="11">
        <f t="shared" si="52"/>
        <v>658.9</v>
      </c>
      <c r="I149" s="11">
        <f t="shared" si="53"/>
        <v>3294.5</v>
      </c>
      <c r="J149" s="11"/>
      <c r="K149" s="11"/>
      <c r="L149" s="11"/>
      <c r="M149" s="13">
        <f t="shared" si="54"/>
        <v>27990.072</v>
      </c>
    </row>
    <row r="150" spans="1:13" x14ac:dyDescent="0.3">
      <c r="A150" s="6" t="s">
        <v>42</v>
      </c>
      <c r="B150" s="4" t="s">
        <v>126</v>
      </c>
      <c r="C150" s="8">
        <v>263.56</v>
      </c>
      <c r="D150" s="10">
        <v>1</v>
      </c>
      <c r="E150" s="11">
        <f t="shared" ref="E150" si="135">C150*(30.4)</f>
        <v>8012.2239999999993</v>
      </c>
      <c r="F150" s="11">
        <f t="shared" ref="F150" si="136">(E150*D150)*3</f>
        <v>24036.671999999999</v>
      </c>
      <c r="G150" s="11"/>
      <c r="H150" s="11">
        <f t="shared" ref="H150" si="137">(C150*2.5)*D150</f>
        <v>658.9</v>
      </c>
      <c r="I150" s="11">
        <f t="shared" ref="I150" si="138">(C150*12.5)*D150</f>
        <v>3294.5</v>
      </c>
      <c r="J150" s="11"/>
      <c r="K150" s="11"/>
      <c r="L150" s="11"/>
      <c r="M150" s="13">
        <f t="shared" ref="M150" si="139">F150+G150+H150+I150+J150+K150+L150</f>
        <v>27990.072</v>
      </c>
    </row>
    <row r="151" spans="1:13" x14ac:dyDescent="0.3">
      <c r="A151" s="6" t="s">
        <v>88</v>
      </c>
      <c r="B151" s="4" t="s">
        <v>126</v>
      </c>
      <c r="C151" s="8">
        <v>271.86</v>
      </c>
      <c r="D151" s="10">
        <v>3</v>
      </c>
      <c r="E151" s="11">
        <f t="shared" si="50"/>
        <v>8264.5439999999999</v>
      </c>
      <c r="F151" s="11">
        <f t="shared" si="51"/>
        <v>74380.895999999993</v>
      </c>
      <c r="G151" s="11"/>
      <c r="H151" s="11">
        <f t="shared" si="52"/>
        <v>2038.9500000000003</v>
      </c>
      <c r="I151" s="11">
        <f t="shared" si="53"/>
        <v>10194.75</v>
      </c>
      <c r="J151" s="11"/>
      <c r="K151" s="11"/>
      <c r="L151" s="11"/>
      <c r="M151" s="13">
        <f t="shared" si="54"/>
        <v>86614.59599999999</v>
      </c>
    </row>
    <row r="152" spans="1:13" ht="28.8" x14ac:dyDescent="0.3">
      <c r="A152" s="6" t="s">
        <v>89</v>
      </c>
      <c r="B152" s="4" t="s">
        <v>126</v>
      </c>
      <c r="C152" s="8">
        <v>312.26</v>
      </c>
      <c r="D152" s="10">
        <v>1</v>
      </c>
      <c r="E152" s="11">
        <f t="shared" si="50"/>
        <v>9492.7039999999997</v>
      </c>
      <c r="F152" s="11">
        <f t="shared" si="51"/>
        <v>28478.112000000001</v>
      </c>
      <c r="G152" s="11"/>
      <c r="H152" s="11">
        <f t="shared" si="52"/>
        <v>780.65</v>
      </c>
      <c r="I152" s="11">
        <f t="shared" si="53"/>
        <v>3903.25</v>
      </c>
      <c r="J152" s="11"/>
      <c r="K152" s="11"/>
      <c r="L152" s="11"/>
      <c r="M152" s="13">
        <f t="shared" si="54"/>
        <v>33162.012000000002</v>
      </c>
    </row>
    <row r="153" spans="1:13" x14ac:dyDescent="0.3">
      <c r="A153" s="6" t="s">
        <v>146</v>
      </c>
      <c r="B153" s="4" t="s">
        <v>126</v>
      </c>
      <c r="C153" s="8">
        <v>271.86</v>
      </c>
      <c r="D153" s="10">
        <v>3</v>
      </c>
      <c r="E153" s="11">
        <f t="shared" si="50"/>
        <v>8264.5439999999999</v>
      </c>
      <c r="F153" s="11">
        <f t="shared" si="51"/>
        <v>74380.895999999993</v>
      </c>
      <c r="G153" s="11"/>
      <c r="H153" s="11">
        <f t="shared" si="52"/>
        <v>2038.9500000000003</v>
      </c>
      <c r="I153" s="11">
        <f t="shared" si="53"/>
        <v>10194.75</v>
      </c>
      <c r="J153" s="11"/>
      <c r="K153" s="11"/>
      <c r="L153" s="11"/>
      <c r="M153" s="13">
        <f t="shared" si="54"/>
        <v>86614.59599999999</v>
      </c>
    </row>
    <row r="154" spans="1:13" x14ac:dyDescent="0.3">
      <c r="A154" s="6" t="s">
        <v>90</v>
      </c>
      <c r="B154" s="4" t="s">
        <v>126</v>
      </c>
      <c r="C154" s="8">
        <v>290.66000000000003</v>
      </c>
      <c r="D154" s="10">
        <v>8</v>
      </c>
      <c r="E154" s="11">
        <f t="shared" si="50"/>
        <v>8836.0640000000003</v>
      </c>
      <c r="F154" s="11">
        <f t="shared" si="51"/>
        <v>212065.53600000002</v>
      </c>
      <c r="G154" s="11"/>
      <c r="H154" s="11">
        <f t="shared" si="52"/>
        <v>5813.2000000000007</v>
      </c>
      <c r="I154" s="11">
        <f t="shared" si="53"/>
        <v>29066.000000000004</v>
      </c>
      <c r="J154" s="11"/>
      <c r="K154" s="11"/>
      <c r="L154" s="11"/>
      <c r="M154" s="13">
        <f t="shared" si="54"/>
        <v>246944.73600000003</v>
      </c>
    </row>
    <row r="155" spans="1:13" x14ac:dyDescent="0.3">
      <c r="A155" s="6" t="s">
        <v>91</v>
      </c>
      <c r="B155" s="4" t="s">
        <v>126</v>
      </c>
      <c r="C155" s="8">
        <v>390.42</v>
      </c>
      <c r="D155" s="10">
        <v>1</v>
      </c>
      <c r="E155" s="11">
        <f t="shared" si="50"/>
        <v>11868.768</v>
      </c>
      <c r="F155" s="11">
        <f t="shared" si="51"/>
        <v>35606.304000000004</v>
      </c>
      <c r="G155" s="11"/>
      <c r="H155" s="11">
        <f t="shared" si="52"/>
        <v>976.05000000000007</v>
      </c>
      <c r="I155" s="11">
        <f t="shared" si="53"/>
        <v>4880.25</v>
      </c>
      <c r="J155" s="11"/>
      <c r="K155" s="11"/>
      <c r="L155" s="11"/>
      <c r="M155" s="13">
        <f t="shared" si="54"/>
        <v>41462.604000000007</v>
      </c>
    </row>
    <row r="156" spans="1:13" x14ac:dyDescent="0.3">
      <c r="A156" s="6" t="s">
        <v>92</v>
      </c>
      <c r="B156" s="4" t="s">
        <v>126</v>
      </c>
      <c r="C156" s="8">
        <v>312.26</v>
      </c>
      <c r="D156" s="10">
        <v>1</v>
      </c>
      <c r="E156" s="11">
        <f t="shared" si="50"/>
        <v>9492.7039999999997</v>
      </c>
      <c r="F156" s="11">
        <f t="shared" si="51"/>
        <v>28478.112000000001</v>
      </c>
      <c r="G156" s="11"/>
      <c r="H156" s="11">
        <f t="shared" si="52"/>
        <v>780.65</v>
      </c>
      <c r="I156" s="11">
        <f t="shared" si="53"/>
        <v>3903.25</v>
      </c>
      <c r="J156" s="11"/>
      <c r="K156" s="11"/>
      <c r="L156" s="11"/>
      <c r="M156" s="13">
        <f t="shared" si="54"/>
        <v>33162.012000000002</v>
      </c>
    </row>
    <row r="157" spans="1:13" ht="28.8" x14ac:dyDescent="0.3">
      <c r="A157" s="6" t="s">
        <v>93</v>
      </c>
      <c r="B157" s="4" t="s">
        <v>127</v>
      </c>
      <c r="C157" s="8">
        <v>312.26</v>
      </c>
      <c r="D157" s="10">
        <v>1</v>
      </c>
      <c r="E157" s="11">
        <f t="shared" si="50"/>
        <v>9492.7039999999997</v>
      </c>
      <c r="F157" s="11">
        <f t="shared" si="51"/>
        <v>28478.112000000001</v>
      </c>
      <c r="G157" s="11"/>
      <c r="H157" s="11">
        <f t="shared" si="52"/>
        <v>780.65</v>
      </c>
      <c r="I157" s="11">
        <f t="shared" si="53"/>
        <v>3903.25</v>
      </c>
      <c r="J157" s="11"/>
      <c r="K157" s="11"/>
      <c r="L157" s="11"/>
      <c r="M157" s="13">
        <f t="shared" si="54"/>
        <v>33162.012000000002</v>
      </c>
    </row>
    <row r="158" spans="1:13" ht="28.8" x14ac:dyDescent="0.3">
      <c r="A158" s="6" t="s">
        <v>17</v>
      </c>
      <c r="B158" s="4" t="s">
        <v>127</v>
      </c>
      <c r="C158" s="8">
        <v>263.56</v>
      </c>
      <c r="D158" s="10">
        <v>1</v>
      </c>
      <c r="E158" s="11">
        <f t="shared" si="50"/>
        <v>8012.2239999999993</v>
      </c>
      <c r="F158" s="11">
        <f t="shared" si="51"/>
        <v>24036.671999999999</v>
      </c>
      <c r="G158" s="11"/>
      <c r="H158" s="11">
        <f t="shared" si="52"/>
        <v>658.9</v>
      </c>
      <c r="I158" s="11">
        <f t="shared" si="53"/>
        <v>3294.5</v>
      </c>
      <c r="J158" s="11"/>
      <c r="K158" s="11"/>
      <c r="L158" s="11"/>
      <c r="M158" s="13">
        <f t="shared" si="54"/>
        <v>27990.072</v>
      </c>
    </row>
    <row r="159" spans="1:13" ht="28.8" x14ac:dyDescent="0.3">
      <c r="A159" s="6" t="s">
        <v>180</v>
      </c>
      <c r="B159" s="4" t="s">
        <v>127</v>
      </c>
      <c r="C159" s="8">
        <v>263.56</v>
      </c>
      <c r="D159" s="10">
        <v>1</v>
      </c>
      <c r="E159" s="11">
        <f t="shared" ref="E159" si="140">C159*(30.4)</f>
        <v>8012.2239999999993</v>
      </c>
      <c r="F159" s="11">
        <f t="shared" ref="F159" si="141">(E159*D159)*3</f>
        <v>24036.671999999999</v>
      </c>
      <c r="G159" s="11"/>
      <c r="H159" s="11">
        <f t="shared" ref="H159" si="142">(C159*2.5)*D159</f>
        <v>658.9</v>
      </c>
      <c r="I159" s="11">
        <f t="shared" ref="I159" si="143">(C159*12.5)*D159</f>
        <v>3294.5</v>
      </c>
      <c r="J159" s="11"/>
      <c r="K159" s="11"/>
      <c r="L159" s="11"/>
      <c r="M159" s="13">
        <f t="shared" ref="M159" si="144">F159+G159+H159+I159+J159+K159+L159</f>
        <v>27990.072</v>
      </c>
    </row>
    <row r="160" spans="1:13" ht="28.8" x14ac:dyDescent="0.3">
      <c r="A160" s="6" t="s">
        <v>68</v>
      </c>
      <c r="B160" s="4" t="s">
        <v>127</v>
      </c>
      <c r="C160" s="8">
        <v>214.1</v>
      </c>
      <c r="D160" s="10">
        <v>3</v>
      </c>
      <c r="E160" s="11">
        <f t="shared" si="50"/>
        <v>6508.6399999999994</v>
      </c>
      <c r="F160" s="11">
        <f t="shared" si="51"/>
        <v>58577.759999999995</v>
      </c>
      <c r="G160" s="11"/>
      <c r="H160" s="11">
        <f t="shared" si="52"/>
        <v>1605.75</v>
      </c>
      <c r="I160" s="11">
        <f t="shared" si="53"/>
        <v>8028.75</v>
      </c>
      <c r="J160" s="11"/>
      <c r="K160" s="11"/>
      <c r="L160" s="11"/>
      <c r="M160" s="13">
        <f t="shared" si="54"/>
        <v>68212.259999999995</v>
      </c>
    </row>
    <row r="161" spans="1:13" ht="28.8" x14ac:dyDescent="0.3">
      <c r="A161" s="6" t="s">
        <v>147</v>
      </c>
      <c r="B161" s="4" t="s">
        <v>127</v>
      </c>
      <c r="C161" s="8">
        <v>414.83</v>
      </c>
      <c r="D161" s="10">
        <v>1</v>
      </c>
      <c r="E161" s="11">
        <f t="shared" si="50"/>
        <v>12610.831999999999</v>
      </c>
      <c r="F161" s="11">
        <f t="shared" si="51"/>
        <v>37832.495999999999</v>
      </c>
      <c r="G161" s="11"/>
      <c r="H161" s="11">
        <f t="shared" si="52"/>
        <v>1037.075</v>
      </c>
      <c r="I161" s="11">
        <f t="shared" si="53"/>
        <v>5185.375</v>
      </c>
      <c r="J161" s="11"/>
      <c r="K161" s="11"/>
      <c r="L161" s="11"/>
      <c r="M161" s="13">
        <f t="shared" si="54"/>
        <v>44054.945999999996</v>
      </c>
    </row>
    <row r="162" spans="1:13" ht="28.8" x14ac:dyDescent="0.3">
      <c r="A162" s="6" t="s">
        <v>93</v>
      </c>
      <c r="B162" s="4" t="s">
        <v>128</v>
      </c>
      <c r="C162" s="8">
        <v>312.26</v>
      </c>
      <c r="D162" s="10">
        <v>1</v>
      </c>
      <c r="E162" s="11">
        <f t="shared" si="50"/>
        <v>9492.7039999999997</v>
      </c>
      <c r="F162" s="11">
        <f t="shared" si="51"/>
        <v>28478.112000000001</v>
      </c>
      <c r="G162" s="11"/>
      <c r="H162" s="11">
        <f t="shared" si="52"/>
        <v>780.65</v>
      </c>
      <c r="I162" s="11">
        <f t="shared" si="53"/>
        <v>3903.25</v>
      </c>
      <c r="J162" s="11"/>
      <c r="K162" s="11"/>
      <c r="L162" s="11"/>
      <c r="M162" s="13">
        <f t="shared" si="54"/>
        <v>33162.012000000002</v>
      </c>
    </row>
    <row r="163" spans="1:13" ht="28.8" x14ac:dyDescent="0.3">
      <c r="A163" s="6" t="s">
        <v>17</v>
      </c>
      <c r="B163" s="4" t="s">
        <v>128</v>
      </c>
      <c r="C163" s="8">
        <v>263.56</v>
      </c>
      <c r="D163" s="10">
        <v>1</v>
      </c>
      <c r="E163" s="11">
        <f t="shared" si="50"/>
        <v>8012.2239999999993</v>
      </c>
      <c r="F163" s="11">
        <f t="shared" si="51"/>
        <v>24036.671999999999</v>
      </c>
      <c r="G163" s="11"/>
      <c r="H163" s="11">
        <f t="shared" si="52"/>
        <v>658.9</v>
      </c>
      <c r="I163" s="11">
        <f t="shared" si="53"/>
        <v>3294.5</v>
      </c>
      <c r="J163" s="11"/>
      <c r="K163" s="11"/>
      <c r="L163" s="11"/>
      <c r="M163" s="13">
        <f t="shared" si="54"/>
        <v>27990.072</v>
      </c>
    </row>
    <row r="164" spans="1:13" ht="28.8" x14ac:dyDescent="0.3">
      <c r="A164" s="6" t="s">
        <v>68</v>
      </c>
      <c r="B164" s="4" t="s">
        <v>128</v>
      </c>
      <c r="C164" s="8">
        <v>214.1</v>
      </c>
      <c r="D164" s="10">
        <v>1</v>
      </c>
      <c r="E164" s="11">
        <f t="shared" si="50"/>
        <v>6508.6399999999994</v>
      </c>
      <c r="F164" s="11">
        <f t="shared" si="51"/>
        <v>19525.919999999998</v>
      </c>
      <c r="G164" s="11"/>
      <c r="H164" s="11">
        <f t="shared" si="52"/>
        <v>535.25</v>
      </c>
      <c r="I164" s="11">
        <f t="shared" si="53"/>
        <v>2676.25</v>
      </c>
      <c r="J164" s="11"/>
      <c r="K164" s="11"/>
      <c r="L164" s="11"/>
      <c r="M164" s="13">
        <f t="shared" si="54"/>
        <v>22737.42</v>
      </c>
    </row>
    <row r="165" spans="1:13" x14ac:dyDescent="0.3">
      <c r="A165" s="6" t="s">
        <v>93</v>
      </c>
      <c r="B165" s="4" t="s">
        <v>129</v>
      </c>
      <c r="C165" s="8">
        <v>312.26</v>
      </c>
      <c r="D165" s="10">
        <v>1</v>
      </c>
      <c r="E165" s="11">
        <f t="shared" ref="E165:E188" si="145">C165*(30.4)</f>
        <v>9492.7039999999997</v>
      </c>
      <c r="F165" s="11">
        <f t="shared" ref="F165:F188" si="146">(E165*D165)*3</f>
        <v>28478.112000000001</v>
      </c>
      <c r="G165" s="11"/>
      <c r="H165" s="11">
        <f t="shared" ref="H165:H188" si="147">(C165*2.5)*D165</f>
        <v>780.65</v>
      </c>
      <c r="I165" s="11">
        <f t="shared" ref="I165:I188" si="148">(C165*12.5)*D165</f>
        <v>3903.25</v>
      </c>
      <c r="J165" s="11"/>
      <c r="K165" s="11"/>
      <c r="L165" s="11"/>
      <c r="M165" s="13">
        <f t="shared" ref="M165:M188" si="149">F165+G165+H165+I165+J165+K165+L165</f>
        <v>33162.012000000002</v>
      </c>
    </row>
    <row r="166" spans="1:13" x14ac:dyDescent="0.3">
      <c r="A166" s="6" t="s">
        <v>17</v>
      </c>
      <c r="B166" s="4" t="s">
        <v>129</v>
      </c>
      <c r="C166" s="8">
        <v>263.56</v>
      </c>
      <c r="D166" s="10">
        <v>1</v>
      </c>
      <c r="E166" s="11">
        <f t="shared" si="145"/>
        <v>8012.2239999999993</v>
      </c>
      <c r="F166" s="11">
        <f t="shared" si="146"/>
        <v>24036.671999999999</v>
      </c>
      <c r="G166" s="11"/>
      <c r="H166" s="11">
        <f t="shared" si="147"/>
        <v>658.9</v>
      </c>
      <c r="I166" s="11">
        <f t="shared" si="148"/>
        <v>3294.5</v>
      </c>
      <c r="J166" s="11"/>
      <c r="K166" s="11"/>
      <c r="L166" s="11"/>
      <c r="M166" s="13">
        <f t="shared" si="149"/>
        <v>27990.072</v>
      </c>
    </row>
    <row r="167" spans="1:13" x14ac:dyDescent="0.3">
      <c r="A167" s="6" t="s">
        <v>94</v>
      </c>
      <c r="B167" s="4" t="s">
        <v>129</v>
      </c>
      <c r="C167" s="8">
        <v>214.1</v>
      </c>
      <c r="D167" s="10">
        <v>1</v>
      </c>
      <c r="E167" s="11">
        <f t="shared" si="145"/>
        <v>6508.6399999999994</v>
      </c>
      <c r="F167" s="11">
        <f t="shared" si="146"/>
        <v>19525.919999999998</v>
      </c>
      <c r="G167" s="11"/>
      <c r="H167" s="11">
        <f t="shared" si="147"/>
        <v>535.25</v>
      </c>
      <c r="I167" s="11">
        <f t="shared" si="148"/>
        <v>2676.25</v>
      </c>
      <c r="J167" s="11"/>
      <c r="K167" s="11"/>
      <c r="L167" s="11"/>
      <c r="M167" s="13">
        <f t="shared" si="149"/>
        <v>22737.42</v>
      </c>
    </row>
    <row r="168" spans="1:13" x14ac:dyDescent="0.3">
      <c r="A168" s="6" t="s">
        <v>68</v>
      </c>
      <c r="B168" s="4" t="s">
        <v>129</v>
      </c>
      <c r="C168" s="8">
        <v>214.1</v>
      </c>
      <c r="D168" s="10">
        <v>1</v>
      </c>
      <c r="E168" s="11">
        <f t="shared" si="145"/>
        <v>6508.6399999999994</v>
      </c>
      <c r="F168" s="11">
        <f t="shared" si="146"/>
        <v>19525.919999999998</v>
      </c>
      <c r="G168" s="11"/>
      <c r="H168" s="11">
        <f t="shared" si="147"/>
        <v>535.25</v>
      </c>
      <c r="I168" s="11">
        <f t="shared" si="148"/>
        <v>2676.25</v>
      </c>
      <c r="J168" s="11"/>
      <c r="K168" s="11"/>
      <c r="L168" s="11"/>
      <c r="M168" s="13">
        <f t="shared" si="149"/>
        <v>22737.42</v>
      </c>
    </row>
    <row r="169" spans="1:13" x14ac:dyDescent="0.3">
      <c r="A169" s="6" t="s">
        <v>147</v>
      </c>
      <c r="B169" s="4" t="s">
        <v>129</v>
      </c>
      <c r="C169" s="8">
        <v>263.56</v>
      </c>
      <c r="D169" s="10">
        <v>1</v>
      </c>
      <c r="E169" s="11">
        <f t="shared" si="145"/>
        <v>8012.2239999999993</v>
      </c>
      <c r="F169" s="11">
        <f t="shared" si="146"/>
        <v>24036.671999999999</v>
      </c>
      <c r="G169" s="11"/>
      <c r="H169" s="11">
        <f t="shared" si="147"/>
        <v>658.9</v>
      </c>
      <c r="I169" s="11">
        <f t="shared" si="148"/>
        <v>3294.5</v>
      </c>
      <c r="J169" s="11"/>
      <c r="K169" s="11"/>
      <c r="L169" s="11"/>
      <c r="M169" s="13">
        <f t="shared" si="149"/>
        <v>27990.072</v>
      </c>
    </row>
    <row r="170" spans="1:13" x14ac:dyDescent="0.3">
      <c r="A170" s="6" t="s">
        <v>93</v>
      </c>
      <c r="B170" s="4" t="s">
        <v>130</v>
      </c>
      <c r="C170" s="8">
        <v>312.26</v>
      </c>
      <c r="D170" s="10">
        <v>1</v>
      </c>
      <c r="E170" s="11">
        <f t="shared" si="145"/>
        <v>9492.7039999999997</v>
      </c>
      <c r="F170" s="11">
        <f t="shared" si="146"/>
        <v>28478.112000000001</v>
      </c>
      <c r="G170" s="11"/>
      <c r="H170" s="11">
        <f t="shared" si="147"/>
        <v>780.65</v>
      </c>
      <c r="I170" s="11">
        <f t="shared" si="148"/>
        <v>3903.25</v>
      </c>
      <c r="J170" s="11"/>
      <c r="K170" s="11"/>
      <c r="L170" s="11"/>
      <c r="M170" s="13">
        <f t="shared" si="149"/>
        <v>33162.012000000002</v>
      </c>
    </row>
    <row r="171" spans="1:13" x14ac:dyDescent="0.3">
      <c r="A171" s="6" t="s">
        <v>17</v>
      </c>
      <c r="B171" s="4" t="s">
        <v>130</v>
      </c>
      <c r="C171" s="8">
        <v>263.56</v>
      </c>
      <c r="D171" s="10">
        <v>2</v>
      </c>
      <c r="E171" s="11">
        <f t="shared" si="145"/>
        <v>8012.2239999999993</v>
      </c>
      <c r="F171" s="11">
        <f t="shared" si="146"/>
        <v>48073.343999999997</v>
      </c>
      <c r="G171" s="11"/>
      <c r="H171" s="11">
        <f t="shared" si="147"/>
        <v>1317.8</v>
      </c>
      <c r="I171" s="11">
        <f t="shared" si="148"/>
        <v>6589</v>
      </c>
      <c r="J171" s="11"/>
      <c r="K171" s="11"/>
      <c r="L171" s="11"/>
      <c r="M171" s="13">
        <f t="shared" si="149"/>
        <v>55980.144</v>
      </c>
    </row>
    <row r="172" spans="1:13" x14ac:dyDescent="0.3">
      <c r="A172" s="6" t="s">
        <v>181</v>
      </c>
      <c r="B172" s="4" t="s">
        <v>130</v>
      </c>
      <c r="C172" s="8">
        <v>214.1</v>
      </c>
      <c r="D172" s="10">
        <v>1</v>
      </c>
      <c r="E172" s="11">
        <f t="shared" si="145"/>
        <v>6508.6399999999994</v>
      </c>
      <c r="F172" s="11">
        <f t="shared" si="146"/>
        <v>19525.919999999998</v>
      </c>
      <c r="G172" s="11"/>
      <c r="H172" s="11">
        <f t="shared" si="147"/>
        <v>535.25</v>
      </c>
      <c r="I172" s="11">
        <f t="shared" si="148"/>
        <v>2676.25</v>
      </c>
      <c r="J172" s="11"/>
      <c r="K172" s="11"/>
      <c r="L172" s="11"/>
      <c r="M172" s="13">
        <f t="shared" si="149"/>
        <v>22737.42</v>
      </c>
    </row>
    <row r="173" spans="1:13" x14ac:dyDescent="0.3">
      <c r="A173" s="6" t="s">
        <v>93</v>
      </c>
      <c r="B173" s="4" t="s">
        <v>131</v>
      </c>
      <c r="C173" s="8">
        <v>312.26</v>
      </c>
      <c r="D173" s="10">
        <v>1</v>
      </c>
      <c r="E173" s="11">
        <f t="shared" si="145"/>
        <v>9492.7039999999997</v>
      </c>
      <c r="F173" s="11">
        <f t="shared" si="146"/>
        <v>28478.112000000001</v>
      </c>
      <c r="G173" s="11"/>
      <c r="H173" s="11">
        <f t="shared" si="147"/>
        <v>780.65</v>
      </c>
      <c r="I173" s="11">
        <f t="shared" si="148"/>
        <v>3903.25</v>
      </c>
      <c r="J173" s="11"/>
      <c r="K173" s="11"/>
      <c r="L173" s="11"/>
      <c r="M173" s="13">
        <f t="shared" si="149"/>
        <v>33162.012000000002</v>
      </c>
    </row>
    <row r="174" spans="1:13" x14ac:dyDescent="0.3">
      <c r="A174" s="6" t="s">
        <v>17</v>
      </c>
      <c r="B174" s="4" t="s">
        <v>131</v>
      </c>
      <c r="C174" s="8">
        <v>263.56</v>
      </c>
      <c r="D174" s="10">
        <v>1</v>
      </c>
      <c r="E174" s="11">
        <f t="shared" si="145"/>
        <v>8012.2239999999993</v>
      </c>
      <c r="F174" s="11">
        <f t="shared" si="146"/>
        <v>24036.671999999999</v>
      </c>
      <c r="G174" s="11"/>
      <c r="H174" s="11">
        <f t="shared" si="147"/>
        <v>658.9</v>
      </c>
      <c r="I174" s="11">
        <f t="shared" si="148"/>
        <v>3294.5</v>
      </c>
      <c r="J174" s="11"/>
      <c r="K174" s="11"/>
      <c r="L174" s="11"/>
      <c r="M174" s="13">
        <f t="shared" si="149"/>
        <v>27990.072</v>
      </c>
    </row>
    <row r="175" spans="1:13" x14ac:dyDescent="0.3">
      <c r="A175" s="6" t="s">
        <v>94</v>
      </c>
      <c r="B175" s="4" t="s">
        <v>131</v>
      </c>
      <c r="C175" s="8">
        <v>207.03</v>
      </c>
      <c r="D175" s="10">
        <v>1</v>
      </c>
      <c r="E175" s="11">
        <f t="shared" si="145"/>
        <v>6293.7119999999995</v>
      </c>
      <c r="F175" s="11">
        <f t="shared" si="146"/>
        <v>18881.135999999999</v>
      </c>
      <c r="G175" s="11"/>
      <c r="H175" s="11">
        <f t="shared" si="147"/>
        <v>517.57500000000005</v>
      </c>
      <c r="I175" s="11">
        <f t="shared" si="148"/>
        <v>2587.875</v>
      </c>
      <c r="J175" s="11"/>
      <c r="K175" s="11"/>
      <c r="L175" s="11"/>
      <c r="M175" s="13">
        <f t="shared" si="149"/>
        <v>21986.585999999999</v>
      </c>
    </row>
    <row r="176" spans="1:13" x14ac:dyDescent="0.3">
      <c r="A176" s="6" t="s">
        <v>95</v>
      </c>
      <c r="B176" s="4" t="s">
        <v>131</v>
      </c>
      <c r="C176" s="8">
        <v>207.03</v>
      </c>
      <c r="D176" s="10">
        <v>1</v>
      </c>
      <c r="E176" s="11">
        <f t="shared" si="145"/>
        <v>6293.7119999999995</v>
      </c>
      <c r="F176" s="11">
        <f t="shared" si="146"/>
        <v>18881.135999999999</v>
      </c>
      <c r="G176" s="11"/>
      <c r="H176" s="11">
        <f t="shared" si="147"/>
        <v>517.57500000000005</v>
      </c>
      <c r="I176" s="11">
        <f t="shared" si="148"/>
        <v>2587.875</v>
      </c>
      <c r="J176" s="11"/>
      <c r="K176" s="11"/>
      <c r="L176" s="11"/>
      <c r="M176" s="13">
        <f t="shared" si="149"/>
        <v>21986.585999999999</v>
      </c>
    </row>
    <row r="177" spans="1:13" x14ac:dyDescent="0.3">
      <c r="A177" s="6" t="s">
        <v>182</v>
      </c>
      <c r="B177" s="4" t="s">
        <v>131</v>
      </c>
      <c r="C177" s="8">
        <v>207.03</v>
      </c>
      <c r="D177" s="10">
        <v>1</v>
      </c>
      <c r="E177" s="11">
        <f t="shared" ref="E177" si="150">C177*(30.4)</f>
        <v>6293.7119999999995</v>
      </c>
      <c r="F177" s="11">
        <f t="shared" ref="F177" si="151">(E177*D177)*3</f>
        <v>18881.135999999999</v>
      </c>
      <c r="G177" s="11"/>
      <c r="H177" s="11">
        <f t="shared" ref="H177" si="152">(C177*2.5)*D177</f>
        <v>517.57500000000005</v>
      </c>
      <c r="I177" s="11">
        <f t="shared" ref="I177" si="153">(C177*12.5)*D177</f>
        <v>2587.875</v>
      </c>
      <c r="J177" s="11"/>
      <c r="K177" s="11"/>
      <c r="L177" s="11"/>
      <c r="M177" s="13">
        <f t="shared" ref="M177" si="154">F177+G177+H177+I177+J177+K177+L177</f>
        <v>21986.585999999999</v>
      </c>
    </row>
    <row r="178" spans="1:13" x14ac:dyDescent="0.3">
      <c r="A178" s="6" t="s">
        <v>96</v>
      </c>
      <c r="B178" s="4" t="s">
        <v>131</v>
      </c>
      <c r="C178" s="8">
        <v>207.03</v>
      </c>
      <c r="D178" s="10">
        <v>2</v>
      </c>
      <c r="E178" s="11">
        <f t="shared" si="145"/>
        <v>6293.7119999999995</v>
      </c>
      <c r="F178" s="11">
        <f t="shared" si="146"/>
        <v>37762.271999999997</v>
      </c>
      <c r="G178" s="11"/>
      <c r="H178" s="11">
        <f t="shared" si="147"/>
        <v>1035.1500000000001</v>
      </c>
      <c r="I178" s="11">
        <f t="shared" si="148"/>
        <v>5175.75</v>
      </c>
      <c r="J178" s="11"/>
      <c r="K178" s="11"/>
      <c r="L178" s="11"/>
      <c r="M178" s="13">
        <f t="shared" si="149"/>
        <v>43973.171999999999</v>
      </c>
    </row>
    <row r="179" spans="1:13" x14ac:dyDescent="0.3">
      <c r="A179" s="6" t="s">
        <v>148</v>
      </c>
      <c r="B179" s="4" t="s">
        <v>149</v>
      </c>
      <c r="C179" s="8">
        <v>414.83</v>
      </c>
      <c r="D179" s="10">
        <v>2</v>
      </c>
      <c r="E179" s="11">
        <f t="shared" si="145"/>
        <v>12610.831999999999</v>
      </c>
      <c r="F179" s="11">
        <f t="shared" si="146"/>
        <v>75664.991999999998</v>
      </c>
      <c r="G179" s="11"/>
      <c r="H179" s="11">
        <f t="shared" si="147"/>
        <v>2074.15</v>
      </c>
      <c r="I179" s="11">
        <f t="shared" si="148"/>
        <v>10370.75</v>
      </c>
      <c r="J179" s="11"/>
      <c r="K179" s="11"/>
      <c r="L179" s="11"/>
      <c r="M179" s="13">
        <f t="shared" si="149"/>
        <v>88109.891999999993</v>
      </c>
    </row>
    <row r="180" spans="1:13" ht="28.8" x14ac:dyDescent="0.3">
      <c r="A180" s="6" t="s">
        <v>97</v>
      </c>
      <c r="B180" s="4" t="s">
        <v>132</v>
      </c>
      <c r="C180" s="8">
        <v>661.33</v>
      </c>
      <c r="D180" s="10">
        <v>1</v>
      </c>
      <c r="E180" s="11">
        <f t="shared" si="145"/>
        <v>20104.432000000001</v>
      </c>
      <c r="F180" s="11">
        <f t="shared" si="146"/>
        <v>60313.296000000002</v>
      </c>
      <c r="G180" s="11"/>
      <c r="H180" s="11">
        <f t="shared" si="147"/>
        <v>1653.325</v>
      </c>
      <c r="I180" s="11">
        <f t="shared" si="148"/>
        <v>8266.625</v>
      </c>
      <c r="J180" s="11"/>
      <c r="K180" s="11"/>
      <c r="L180" s="11"/>
      <c r="M180" s="13">
        <f t="shared" si="149"/>
        <v>70233.245999999999</v>
      </c>
    </row>
    <row r="181" spans="1:13" x14ac:dyDescent="0.3">
      <c r="A181" s="6" t="s">
        <v>183</v>
      </c>
      <c r="B181" s="4" t="s">
        <v>132</v>
      </c>
      <c r="C181" s="8">
        <v>546.1</v>
      </c>
      <c r="D181" s="10">
        <v>1</v>
      </c>
      <c r="E181" s="11">
        <f t="shared" ref="E181" si="155">C181*(30.4)</f>
        <v>16601.439999999999</v>
      </c>
      <c r="F181" s="11">
        <f t="shared" ref="F181" si="156">(E181*D181)*3</f>
        <v>49804.319999999992</v>
      </c>
      <c r="G181" s="11"/>
      <c r="H181" s="11">
        <f t="shared" ref="H181" si="157">(C181*2.5)*D181</f>
        <v>1365.25</v>
      </c>
      <c r="I181" s="11">
        <f t="shared" ref="I181" si="158">(C181*12.5)*D181</f>
        <v>6826.25</v>
      </c>
      <c r="J181" s="11"/>
      <c r="K181" s="11"/>
      <c r="L181" s="11"/>
      <c r="M181" s="13">
        <f t="shared" ref="M181" si="159">F181+G181+H181+I181+J181+K181+L181</f>
        <v>57995.819999999992</v>
      </c>
    </row>
    <row r="182" spans="1:13" x14ac:dyDescent="0.3">
      <c r="A182" s="6" t="s">
        <v>184</v>
      </c>
      <c r="B182" s="4" t="s">
        <v>132</v>
      </c>
      <c r="C182" s="8">
        <v>478.25</v>
      </c>
      <c r="D182" s="10">
        <v>1</v>
      </c>
      <c r="E182" s="11">
        <f t="shared" ref="E182" si="160">C182*(30.4)</f>
        <v>14538.8</v>
      </c>
      <c r="F182" s="11">
        <f t="shared" ref="F182" si="161">(E182*D182)*3</f>
        <v>43616.399999999994</v>
      </c>
      <c r="G182" s="11"/>
      <c r="H182" s="11">
        <f t="shared" ref="H182" si="162">(C182*2.5)*D182</f>
        <v>1195.625</v>
      </c>
      <c r="I182" s="11">
        <f t="shared" ref="I182" si="163">(C182*12.5)*D182</f>
        <v>5978.125</v>
      </c>
      <c r="J182" s="11"/>
      <c r="K182" s="11"/>
      <c r="L182" s="11"/>
      <c r="M182" s="13">
        <f t="shared" ref="M182" si="164">F182+G182+H182+I182+J182+K182+L182</f>
        <v>50790.149999999994</v>
      </c>
    </row>
    <row r="183" spans="1:13" x14ac:dyDescent="0.3">
      <c r="A183" s="6" t="s">
        <v>100</v>
      </c>
      <c r="B183" s="4" t="s">
        <v>132</v>
      </c>
      <c r="C183" s="8">
        <v>401.66</v>
      </c>
      <c r="D183" s="10">
        <v>2</v>
      </c>
      <c r="E183" s="11">
        <f t="shared" si="145"/>
        <v>12210.464</v>
      </c>
      <c r="F183" s="11">
        <f t="shared" si="146"/>
        <v>73262.784</v>
      </c>
      <c r="G183" s="11"/>
      <c r="H183" s="11">
        <f t="shared" si="147"/>
        <v>2008.3000000000002</v>
      </c>
      <c r="I183" s="11">
        <f t="shared" si="148"/>
        <v>10041.5</v>
      </c>
      <c r="J183" s="11"/>
      <c r="K183" s="11"/>
      <c r="L183" s="11"/>
      <c r="M183" s="13">
        <f t="shared" si="149"/>
        <v>85312.584000000003</v>
      </c>
    </row>
    <row r="184" spans="1:13" x14ac:dyDescent="0.3">
      <c r="A184" s="6" t="s">
        <v>101</v>
      </c>
      <c r="B184" s="4" t="s">
        <v>132</v>
      </c>
      <c r="C184" s="8">
        <v>317.87</v>
      </c>
      <c r="D184" s="10">
        <v>13</v>
      </c>
      <c r="E184" s="11">
        <f t="shared" si="145"/>
        <v>9663.2479999999996</v>
      </c>
      <c r="F184" s="11">
        <f t="shared" si="146"/>
        <v>376866.67199999996</v>
      </c>
      <c r="G184" s="11"/>
      <c r="H184" s="11">
        <f t="shared" si="147"/>
        <v>10330.775</v>
      </c>
      <c r="I184" s="11">
        <f t="shared" si="148"/>
        <v>51653.875</v>
      </c>
      <c r="J184" s="11"/>
      <c r="K184" s="11"/>
      <c r="L184" s="11"/>
      <c r="M184" s="13">
        <f t="shared" si="149"/>
        <v>438851.32199999999</v>
      </c>
    </row>
    <row r="185" spans="1:13" x14ac:dyDescent="0.3">
      <c r="A185" s="6" t="s">
        <v>102</v>
      </c>
      <c r="B185" s="4" t="s">
        <v>132</v>
      </c>
      <c r="C185" s="8">
        <v>317.87</v>
      </c>
      <c r="D185" s="10">
        <v>14</v>
      </c>
      <c r="E185" s="11">
        <f t="shared" si="145"/>
        <v>9663.2479999999996</v>
      </c>
      <c r="F185" s="11">
        <f t="shared" si="146"/>
        <v>405856.41600000003</v>
      </c>
      <c r="G185" s="11"/>
      <c r="H185" s="11">
        <f t="shared" si="147"/>
        <v>11125.449999999999</v>
      </c>
      <c r="I185" s="11">
        <f t="shared" si="148"/>
        <v>55627.25</v>
      </c>
      <c r="J185" s="11"/>
      <c r="K185" s="11"/>
      <c r="L185" s="11"/>
      <c r="M185" s="13">
        <f t="shared" si="149"/>
        <v>472609.11600000004</v>
      </c>
    </row>
    <row r="186" spans="1:13" ht="28.8" x14ac:dyDescent="0.3">
      <c r="A186" s="6" t="s">
        <v>103</v>
      </c>
      <c r="B186" s="4" t="s">
        <v>132</v>
      </c>
      <c r="C186" s="8">
        <v>401.66</v>
      </c>
      <c r="D186" s="10">
        <v>1</v>
      </c>
      <c r="E186" s="11">
        <f t="shared" si="145"/>
        <v>12210.464</v>
      </c>
      <c r="F186" s="11">
        <f t="shared" si="146"/>
        <v>36631.392</v>
      </c>
      <c r="G186" s="11"/>
      <c r="H186" s="11">
        <f t="shared" si="147"/>
        <v>1004.1500000000001</v>
      </c>
      <c r="I186" s="11">
        <f t="shared" si="148"/>
        <v>5020.75</v>
      </c>
      <c r="J186" s="11"/>
      <c r="K186" s="11"/>
      <c r="L186" s="11"/>
      <c r="M186" s="13">
        <f t="shared" si="149"/>
        <v>42656.292000000001</v>
      </c>
    </row>
    <row r="187" spans="1:13" ht="28.8" x14ac:dyDescent="0.3">
      <c r="A187" s="6" t="s">
        <v>185</v>
      </c>
      <c r="B187" s="4" t="s">
        <v>132</v>
      </c>
      <c r="C187" s="8">
        <v>263.56</v>
      </c>
      <c r="D187" s="10">
        <v>1</v>
      </c>
      <c r="E187" s="11">
        <f t="shared" ref="E187" si="165">C187*(30.4)</f>
        <v>8012.2239999999993</v>
      </c>
      <c r="F187" s="11">
        <f t="shared" ref="F187" si="166">(E187*D187)*3</f>
        <v>24036.671999999999</v>
      </c>
      <c r="G187" s="11"/>
      <c r="H187" s="11">
        <f t="shared" ref="H187" si="167">(C187*2.5)*D187</f>
        <v>658.9</v>
      </c>
      <c r="I187" s="11">
        <f t="shared" ref="I187" si="168">(C187*12.5)*D187</f>
        <v>3294.5</v>
      </c>
      <c r="J187" s="11"/>
      <c r="K187" s="11"/>
      <c r="L187" s="11"/>
      <c r="M187" s="13">
        <f t="shared" ref="M187" si="169">F187+G187+H187+I187+J187+K187+L187</f>
        <v>27990.072</v>
      </c>
    </row>
    <row r="188" spans="1:13" ht="28.8" x14ac:dyDescent="0.3">
      <c r="A188" s="6" t="s">
        <v>104</v>
      </c>
      <c r="B188" s="4" t="s">
        <v>132</v>
      </c>
      <c r="C188" s="8">
        <v>317.87</v>
      </c>
      <c r="D188" s="10">
        <v>5</v>
      </c>
      <c r="E188" s="11">
        <f t="shared" si="145"/>
        <v>9663.2479999999996</v>
      </c>
      <c r="F188" s="11">
        <f t="shared" si="146"/>
        <v>144948.72</v>
      </c>
      <c r="G188" s="11"/>
      <c r="H188" s="11">
        <f t="shared" si="147"/>
        <v>3973.375</v>
      </c>
      <c r="I188" s="11">
        <f t="shared" si="148"/>
        <v>19866.875</v>
      </c>
      <c r="J188" s="11"/>
      <c r="K188" s="11"/>
      <c r="L188" s="11"/>
      <c r="M188" s="13">
        <f t="shared" si="149"/>
        <v>168788.97</v>
      </c>
    </row>
    <row r="189" spans="1:13" s="1" customFormat="1" ht="15.6" x14ac:dyDescent="0.3">
      <c r="B189" s="26" t="s">
        <v>133</v>
      </c>
      <c r="C189" s="26"/>
      <c r="D189" s="2">
        <f>SUM(D11:D188)</f>
        <v>280</v>
      </c>
      <c r="E189" s="12">
        <f>SUM(E11:E188)</f>
        <v>2044009.3599999978</v>
      </c>
      <c r="F189" s="12">
        <f>SUM(F11:F188)</f>
        <v>9144030.2880000006</v>
      </c>
      <c r="G189" s="12"/>
      <c r="H189" s="12">
        <f>SUM(H11:H188)</f>
        <v>250658.72499999986</v>
      </c>
      <c r="I189" s="12">
        <f>SUM(I11:I188)</f>
        <v>1253293.625</v>
      </c>
      <c r="J189" s="12"/>
      <c r="K189" s="12"/>
      <c r="L189" s="12">
        <f>SUM(L11:L188)</f>
        <v>0</v>
      </c>
      <c r="M189" s="12">
        <f>SUM(M11:M188)</f>
        <v>10647982.638000006</v>
      </c>
    </row>
    <row r="190" spans="1:13" x14ac:dyDescent="0.3">
      <c r="B190" s="18"/>
      <c r="C190" s="19"/>
      <c r="D190" s="20"/>
      <c r="E190" s="21"/>
      <c r="F190" s="21"/>
      <c r="G190" s="21"/>
      <c r="H190" s="21"/>
      <c r="I190" s="21"/>
      <c r="J190" s="21"/>
      <c r="K190" s="21"/>
      <c r="L190" s="21"/>
      <c r="M190" s="21"/>
    </row>
  </sheetData>
  <autoFilter ref="A8:M189" xr:uid="{00000000-0009-0000-0000-000000000000}">
    <filterColumn colId="4" showButton="0"/>
  </autoFilter>
  <mergeCells count="17">
    <mergeCell ref="A3:M3"/>
    <mergeCell ref="B189:C189"/>
    <mergeCell ref="A2:M2"/>
    <mergeCell ref="A5:M5"/>
    <mergeCell ref="J9:J10"/>
    <mergeCell ref="K9:K10"/>
    <mergeCell ref="L9:L10"/>
    <mergeCell ref="M8:M10"/>
    <mergeCell ref="C8:C10"/>
    <mergeCell ref="A8:A10"/>
    <mergeCell ref="B8:B10"/>
    <mergeCell ref="D8:D10"/>
    <mergeCell ref="E8:F8"/>
    <mergeCell ref="E9:F9"/>
    <mergeCell ref="G9:G10"/>
    <mergeCell ref="H9:H10"/>
    <mergeCell ref="I9:I10"/>
  </mergeCells>
  <pageMargins left="0.19685039370078741" right="0.27559055118110237" top="0.31496062992125984" bottom="0.31496062992125984" header="0.31496062992125984" footer="0.31496062992125984"/>
  <pageSetup scale="60" orientation="landscape" horizontalDpi="150" verticalDpi="15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windows3</dc:creator>
  <cp:lastModifiedBy>DELL</cp:lastModifiedBy>
  <cp:lastPrinted>2020-12-18T18:27:47Z</cp:lastPrinted>
  <dcterms:created xsi:type="dcterms:W3CDTF">2019-12-17T15:55:13Z</dcterms:created>
  <dcterms:modified xsi:type="dcterms:W3CDTF">2021-11-04T17:00:27Z</dcterms:modified>
</cp:coreProperties>
</file>